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ilisateur\Documents\Année 2022-2023\BTS\MA\circulaire\Annexe 8\"/>
    </mc:Choice>
  </mc:AlternateContent>
  <xr:revisionPtr revIDLastSave="0" documentId="13_ncr:1_{E168FAAB-56BF-430F-8055-75F81B59F29A}" xr6:coauthVersionLast="36" xr6:coauthVersionMax="36" xr10:uidLastSave="{00000000-0000-0000-0000-000000000000}"/>
  <bookViews>
    <workbookView xWindow="1065" yWindow="360" windowWidth="28755" windowHeight="16680" tabRatio="500" xr2:uid="{00000000-000D-0000-FFFF-FFFF00000000}"/>
  </bookViews>
  <sheets>
    <sheet name="E6 SMP MS" sheetId="4" r:id="rId1"/>
  </sheets>
  <definedNames>
    <definedName name="OLE_LINK5" localSheetId="0">'E6 SMP MS'!#REF!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4" l="1"/>
  <c r="M41" i="4"/>
  <c r="M40" i="4"/>
  <c r="M39" i="4"/>
  <c r="M38" i="4"/>
  <c r="M37" i="4"/>
  <c r="M36" i="4"/>
  <c r="M35" i="4"/>
  <c r="M34" i="4"/>
  <c r="M33" i="4"/>
  <c r="M42" i="4"/>
  <c r="N36" i="4"/>
  <c r="N37" i="4"/>
  <c r="N35" i="4"/>
  <c r="L35" i="4"/>
  <c r="N38" i="4"/>
  <c r="N39" i="4"/>
  <c r="L38" i="4"/>
  <c r="N40" i="4"/>
  <c r="N41" i="4"/>
  <c r="N42" i="4"/>
  <c r="L40" i="4"/>
  <c r="M32" i="4"/>
  <c r="N33" i="4"/>
  <c r="N34" i="4"/>
  <c r="L33" i="4"/>
  <c r="L32" i="4"/>
  <c r="M27" i="4"/>
  <c r="M28" i="4"/>
  <c r="M29" i="4"/>
  <c r="M26" i="4"/>
  <c r="N27" i="4"/>
  <c r="L27" i="4"/>
  <c r="N28" i="4"/>
  <c r="L28" i="4"/>
  <c r="N29" i="4"/>
  <c r="L29" i="4"/>
  <c r="L26" i="4"/>
  <c r="M24" i="4"/>
  <c r="M25" i="4"/>
  <c r="M23" i="4"/>
  <c r="N24" i="4"/>
  <c r="L24" i="4"/>
  <c r="N25" i="4"/>
  <c r="L25" i="4"/>
  <c r="L23" i="4"/>
  <c r="O24" i="4"/>
  <c r="O25" i="4"/>
  <c r="O27" i="4"/>
  <c r="O28" i="4"/>
  <c r="O29" i="4"/>
  <c r="O33" i="4"/>
  <c r="O34" i="4"/>
  <c r="O35" i="4"/>
  <c r="O36" i="4"/>
  <c r="O37" i="4"/>
  <c r="O38" i="4"/>
  <c r="O39" i="4"/>
  <c r="O40" i="4"/>
  <c r="O41" i="4"/>
  <c r="O42" i="4"/>
  <c r="O43" i="4"/>
  <c r="J28" i="4"/>
  <c r="K43" i="4"/>
  <c r="J29" i="4"/>
  <c r="J25" i="4"/>
  <c r="F46" i="4"/>
  <c r="J42" i="4"/>
  <c r="J41" i="4"/>
  <c r="J40" i="4"/>
  <c r="J39" i="4"/>
  <c r="J38" i="4"/>
  <c r="J37" i="4"/>
  <c r="J36" i="4"/>
  <c r="J35" i="4"/>
  <c r="J34" i="4"/>
  <c r="J33" i="4"/>
  <c r="J27" i="4"/>
  <c r="J24" i="4"/>
</calcChain>
</file>

<file path=xl/sharedStrings.xml><?xml version="1.0" encoding="utf-8"?>
<sst xmlns="http://schemas.openxmlformats.org/spreadsheetml/2006/main" count="73" uniqueCount="61">
  <si>
    <t>non</t>
  </si>
  <si>
    <t>1/3</t>
  </si>
  <si>
    <t>2/3</t>
  </si>
  <si>
    <t>3/3</t>
  </si>
  <si>
    <t>Compétences</t>
  </si>
  <si>
    <t>Poids</t>
  </si>
  <si>
    <t>Note</t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</si>
  <si>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</si>
  <si>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</si>
  <si>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</si>
  <si>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</si>
  <si>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/80</t>
  </si>
  <si>
    <t>Tâches professionnelles</t>
  </si>
  <si>
    <t>APPRECIATION du responsable en entreprise du candidat
et du professeur ou formateur référent du stagiaire pour les candidats des catégories 1 et 2</t>
  </si>
  <si>
    <t>EVALUATION DU COMPORTEMENT ET DE L’ADAPTABILITE</t>
  </si>
  <si>
    <t>Tenue, présentation</t>
  </si>
  <si>
    <t>Assiduité</t>
  </si>
  <si>
    <t>Ponctualité</t>
  </si>
  <si>
    <t>Intégration au sein de l’équipe, volonté de coopérer, qualité d’écoute</t>
  </si>
  <si>
    <t>Implication, persévérance, attitudes positives devant les difficultés</t>
  </si>
  <si>
    <t>Sait se situer fonctionnellement et hiérarchiquement dans l’entreprise, respecte les consignes</t>
  </si>
  <si>
    <t>Organisation et qualité du travail : soin, autocontrôle, respect des délais</t>
  </si>
  <si>
    <t>Autonomie dans les tâches confiées</t>
  </si>
  <si>
    <t>Adaptation aux techniques et aux outils de l’entreprise</t>
  </si>
  <si>
    <t>Maitrise du langage professionnel</t>
  </si>
  <si>
    <t>Cocher la case correspondante à l’appréciation : très bien (3), bien (2), insuffisant (1), très insuffisant (0), non évalué (NE)</t>
  </si>
  <si>
    <t>BREVET DE TECHNICIEN SUPERIEUR METIERS DE L’AUDIOVISUEL</t>
  </si>
  <si>
    <t xml:space="preserve">Session : </t>
  </si>
  <si>
    <t>FICHE D’APPRECIATION DU STAGE
Epreuve E6 - Situation en milieu professionnel</t>
  </si>
  <si>
    <t>Établissement :</t>
  </si>
  <si>
    <t>Académie :</t>
  </si>
  <si>
    <t>Candidat : Nom Prénom</t>
  </si>
  <si>
    <t>Entreprise :</t>
  </si>
  <si>
    <t>Période du stage :</t>
  </si>
  <si>
    <r>
      <rPr>
        <b/>
        <sz val="12"/>
        <color theme="1"/>
        <rFont val="Calibri"/>
        <family val="2"/>
        <scheme val="minor"/>
      </rPr>
      <t>Avertissement</t>
    </r>
    <r>
      <rPr>
        <sz val="12"/>
        <color theme="1"/>
        <rFont val="Calibri"/>
        <family val="2"/>
        <scheme val="minor"/>
      </rPr>
      <t xml:space="preserve"> : les tâches professionnelles ci-dessous sont à resituer dans le contexte d’un stage limité en durée et compte tenu du niveau de responsabilité et du degré d’autonomie laissés au stagiaire. Le plus souvent, le stagiaire participe à la réalisation d’une tâche sous le contrôle et la responsabilité d’une personne confirmée.</t>
    </r>
  </si>
  <si>
    <r>
      <rPr>
        <b/>
        <sz val="14"/>
        <color theme="1"/>
        <rFont val="Calibri"/>
        <family val="2"/>
        <scheme val="minor"/>
      </rPr>
      <t>Tâches professionnelles effectuées durant le stage</t>
    </r>
    <r>
      <rPr>
        <sz val="14"/>
        <color theme="1"/>
        <rFont val="Calibri"/>
        <family val="2"/>
        <scheme val="minor"/>
      </rPr>
      <t xml:space="preserve"> - A compléter par le responsable en entreprise du candidat,
et du professeur ou formateur référent du stagiaire pour les candidats des catégories 1 et 2.</t>
    </r>
  </si>
  <si>
    <t>COMPETENCES</t>
  </si>
  <si>
    <r>
      <t>Tâches</t>
    </r>
    <r>
      <rPr>
        <b/>
        <sz val="10"/>
        <color theme="1"/>
        <rFont val="Arial"/>
        <family val="2"/>
      </rPr>
      <t xml:space="preserve"> professionnelles</t>
    </r>
  </si>
  <si>
    <t>Tâche réalisée
Oui/Non</t>
  </si>
  <si>
    <t>Degré d’autonomie
laissé au stagiaire :
élevé, moyen, ou faible</t>
  </si>
  <si>
    <r>
      <rPr>
        <b/>
        <sz val="14"/>
        <color theme="1"/>
        <rFont val="Calibri"/>
        <family val="2"/>
        <scheme val="minor"/>
      </rPr>
      <t xml:space="preserve">Avertissement </t>
    </r>
    <r>
      <rPr>
        <sz val="12"/>
        <color theme="1"/>
        <rFont val="Calibri"/>
        <family val="2"/>
        <scheme val="minor"/>
      </rPr>
      <t>: les compétences ci-après sont à évaluer dans le contexte d’un stage limité en durée et compte tenu du niveau de responsabilité et du degré d’autonomie laissés au stagiaire.</t>
    </r>
  </si>
  <si>
    <t>OPTION : MÉTIERS du SON</t>
  </si>
  <si>
    <t>Etablir les ressources et l’architecture techniques nécessaires au projet</t>
  </si>
  <si>
    <t>C4</t>
  </si>
  <si>
    <t>C17</t>
  </si>
  <si>
    <t>Diagnostiquer un dysfonctionnement dans le cadre d’une maintenance curative</t>
  </si>
  <si>
    <t>Activité 2.1 - PRÉPARER ET INSTALLER LES ÉQUIPEMENTS SON</t>
  </si>
  <si>
    <t>T.2.2 : Assurer la préparation, le conditionnement et la logistique du matériel</t>
  </si>
  <si>
    <t>Activité 6.2 - GARANTIR LA SURETÉ DE FONCTIONNEMENT (Maintenance)</t>
  </si>
  <si>
    <t>T6.2.1 : Identifier l’origine d’une panne.</t>
  </si>
  <si>
    <t>Les équipements sont listés, réservés, vérifiés, et conditionnés.</t>
  </si>
  <si>
    <t>Les dysfonctionnements sont analysés.</t>
  </si>
  <si>
    <t>Des solutions rapides sont envisagées.</t>
  </si>
  <si>
    <t>Les pannes sont contournées ou résolues dans des délais brefs.</t>
  </si>
  <si>
    <t>Appréciation littérale du responsable en entreprise du candidat, et du professeur ou formateur référent du stagiaire pour les candidats des catégories 1 et 2 :</t>
  </si>
  <si>
    <t>Nom et qualité du responsable en entreprise du candidat, signature :</t>
  </si>
  <si>
    <t>Cachet de l’entreprise :</t>
  </si>
  <si>
    <t>Nom et qualité du professeur ou formateur référent du stagiaire pour les candidats des catégories 1 et 2, signature :</t>
  </si>
  <si>
    <t>Cachet de l’établissement :</t>
  </si>
  <si>
    <t>x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</si>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</sst>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/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7" fillId="3" borderId="1" xfId="0" applyFont="1" applyFill="1" applyBorder="1" applyAlignment="1">
      <alignment vertical="center" wrapText="1"/>
    </xf>
    <xf numFmtId="0" fontId="17" fillId="0" borderId="24" xfId="0" applyFont="1" applyBorder="1" applyAlignment="1">
      <alignment horizontal="left" vertical="top" wrapText="1"/>
    </xf>
    <xf numFmtId="0" fontId="15" fillId="0" borderId="12" xfId="0" applyFont="1" applyBorder="1"/>
    <xf numFmtId="0" fontId="21" fillId="8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5" fillId="5" borderId="0" xfId="0" applyFont="1" applyFill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0" fillId="7" borderId="1" xfId="0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22" fillId="7" borderId="18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right" vertical="center"/>
    </xf>
    <xf numFmtId="2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</xf>
    <xf numFmtId="164" fontId="13" fillId="4" borderId="6" xfId="0" applyNumberFormat="1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8" fillId="0" borderId="30" xfId="0" applyFont="1" applyBorder="1" applyAlignment="1">
      <alignment vertical="top" wrapText="1"/>
    </xf>
    <xf numFmtId="0" fontId="18" fillId="0" borderId="31" xfId="0" applyFont="1" applyBorder="1" applyAlignment="1">
      <alignment vertical="top" wrapText="1"/>
    </xf>
    <xf numFmtId="0" fontId="18" fillId="0" borderId="32" xfId="0" applyFont="1" applyBorder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25" fillId="0" borderId="35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75"/>
  <sheetViews>
    <sheetView tabSelected="1" topLeftCell="A20" zoomScale="90" zoomScaleNormal="90" workbookViewId="0">
      <selection activeCell="M20" sqref="M1:O1048576"/>
    </sheetView>
  </sheetViews>
  <sheetFormatPr baseColWidth="10" defaultRowHeight="15.75" x14ac:dyDescent="0.25"/>
  <cols>
    <col min="1" max="1" width="3" customWidth="1"/>
    <col min="2" max="2" width="6.5" customWidth="1"/>
    <col min="3" max="3" width="36.75" style="4" customWidth="1"/>
    <col min="4" max="4" width="94" customWidth="1"/>
    <col min="5" max="5" width="7.125" customWidth="1"/>
    <col min="6" max="6" width="6.125" customWidth="1"/>
    <col min="7" max="7" width="7.25" customWidth="1"/>
    <col min="8" max="8" width="7.125" customWidth="1"/>
    <col min="9" max="9" width="5.5" customWidth="1"/>
    <col min="10" max="10" width="6.125" style="11" customWidth="1"/>
    <col min="11" max="12" width="10.875" style="7"/>
    <col min="13" max="13" width="7.625" style="26" hidden="1" customWidth="1"/>
    <col min="14" max="14" width="8.5" style="29" hidden="1" customWidth="1"/>
    <col min="15" max="15" width="6" style="26" hidden="1" customWidth="1"/>
  </cols>
  <sheetData>
    <row r="1" spans="2:15" s="9" customFormat="1" ht="33" customHeight="1" x14ac:dyDescent="0.25">
      <c r="B1" s="69" t="s">
        <v>26</v>
      </c>
      <c r="C1" s="70"/>
      <c r="D1" s="71"/>
      <c r="E1" s="49" t="s">
        <v>27</v>
      </c>
      <c r="F1" s="50"/>
      <c r="G1" s="48"/>
      <c r="H1" s="48"/>
      <c r="I1" s="26"/>
      <c r="J1" s="27"/>
      <c r="K1" s="26"/>
    </row>
    <row r="2" spans="2:15" s="19" customFormat="1" ht="19.5" thickBot="1" x14ac:dyDescent="0.35">
      <c r="B2" s="66" t="s">
        <v>41</v>
      </c>
      <c r="C2" s="67"/>
      <c r="D2" s="68"/>
      <c r="E2" s="57"/>
      <c r="F2" s="57"/>
      <c r="G2" s="57"/>
      <c r="H2" s="57"/>
      <c r="I2" s="57"/>
      <c r="J2" s="57"/>
      <c r="K2" s="57"/>
      <c r="L2" s="57"/>
      <c r="M2" s="20"/>
      <c r="N2" s="28"/>
      <c r="O2" s="20"/>
    </row>
    <row r="3" spans="2:15" s="19" customFormat="1" ht="9.75" customHeight="1" thickBot="1" x14ac:dyDescent="0.35">
      <c r="E3" s="31"/>
      <c r="F3" s="31"/>
      <c r="G3" s="31"/>
      <c r="H3" s="31"/>
      <c r="I3" s="31"/>
      <c r="J3" s="31"/>
      <c r="K3" s="31"/>
      <c r="L3" s="31"/>
      <c r="M3" s="20"/>
      <c r="N3" s="28"/>
      <c r="O3" s="20"/>
    </row>
    <row r="4" spans="2:15" s="19" customFormat="1" ht="18.75" x14ac:dyDescent="0.3">
      <c r="B4" s="60" t="s">
        <v>28</v>
      </c>
      <c r="C4" s="61"/>
      <c r="D4" s="62"/>
      <c r="E4" s="31"/>
      <c r="F4" s="31"/>
      <c r="G4" s="31"/>
      <c r="H4" s="31"/>
      <c r="I4" s="31"/>
      <c r="J4" s="31"/>
      <c r="K4" s="31"/>
      <c r="L4" s="31"/>
      <c r="M4" s="20"/>
      <c r="N4" s="28"/>
      <c r="O4" s="20"/>
    </row>
    <row r="5" spans="2:15" s="19" customFormat="1" ht="19.5" thickBot="1" x14ac:dyDescent="0.35">
      <c r="B5" s="63"/>
      <c r="C5" s="64"/>
      <c r="D5" s="65"/>
      <c r="E5" s="31"/>
      <c r="F5" s="31"/>
      <c r="G5" s="31"/>
      <c r="H5" s="31"/>
      <c r="I5" s="31"/>
      <c r="J5" s="31"/>
      <c r="K5" s="31"/>
      <c r="L5" s="31"/>
      <c r="M5" s="20"/>
      <c r="N5" s="28"/>
      <c r="O5" s="20"/>
    </row>
    <row r="6" spans="2:15" s="19" customFormat="1" ht="19.5" thickBot="1" x14ac:dyDescent="0.35">
      <c r="E6" s="31"/>
      <c r="F6" s="31"/>
      <c r="G6" s="31"/>
      <c r="H6" s="31"/>
      <c r="I6" s="31"/>
      <c r="J6" s="31"/>
      <c r="K6" s="31"/>
      <c r="L6" s="31"/>
      <c r="M6" s="20"/>
      <c r="N6" s="28"/>
      <c r="O6" s="20"/>
    </row>
    <row r="7" spans="2:15" s="19" customFormat="1" ht="45" customHeight="1" thickBot="1" x14ac:dyDescent="0.35">
      <c r="B7" s="58" t="s">
        <v>29</v>
      </c>
      <c r="C7" s="59"/>
      <c r="D7" s="44" t="s">
        <v>30</v>
      </c>
      <c r="E7" s="31"/>
      <c r="F7" s="31"/>
      <c r="G7" s="31"/>
      <c r="H7" s="31"/>
      <c r="I7" s="31"/>
      <c r="J7" s="31"/>
      <c r="K7" s="31"/>
      <c r="L7" s="31"/>
      <c r="M7" s="20"/>
      <c r="N7" s="28"/>
      <c r="O7" s="20"/>
    </row>
    <row r="8" spans="2:15" s="19" customFormat="1" ht="32.25" customHeight="1" thickBot="1" x14ac:dyDescent="0.35">
      <c r="B8" s="72" t="s">
        <v>31</v>
      </c>
      <c r="C8" s="73"/>
      <c r="D8" s="45"/>
      <c r="E8" s="31"/>
      <c r="F8" s="31"/>
      <c r="G8" s="31"/>
      <c r="H8" s="31"/>
      <c r="I8" s="31"/>
      <c r="J8" s="31"/>
      <c r="K8" s="31"/>
      <c r="L8" s="31"/>
      <c r="M8" s="20"/>
      <c r="N8" s="28"/>
      <c r="O8" s="20"/>
    </row>
    <row r="9" spans="2:15" s="19" customFormat="1" ht="50.25" customHeight="1" thickBot="1" x14ac:dyDescent="0.35">
      <c r="B9" s="58" t="s">
        <v>32</v>
      </c>
      <c r="C9" s="59"/>
      <c r="D9" s="44" t="s">
        <v>33</v>
      </c>
      <c r="E9" s="31"/>
      <c r="F9" s="31"/>
      <c r="G9" s="31"/>
      <c r="H9" s="31"/>
      <c r="I9" s="31"/>
      <c r="J9" s="31"/>
      <c r="K9" s="31"/>
      <c r="L9" s="31"/>
      <c r="M9" s="20"/>
      <c r="N9" s="28"/>
      <c r="O9" s="20"/>
    </row>
    <row r="10" spans="2:15" s="19" customFormat="1" ht="9.75" customHeight="1" x14ac:dyDescent="0.3">
      <c r="E10" s="31"/>
      <c r="F10" s="31"/>
      <c r="G10" s="31"/>
      <c r="H10" s="31"/>
      <c r="I10" s="31"/>
      <c r="J10" s="31"/>
      <c r="K10" s="31"/>
      <c r="L10" s="31"/>
      <c r="M10" s="20"/>
      <c r="N10" s="28"/>
      <c r="O10" s="20"/>
    </row>
    <row r="11" spans="2:15" s="19" customFormat="1" ht="33" customHeight="1" x14ac:dyDescent="0.3">
      <c r="B11" s="51" t="s">
        <v>34</v>
      </c>
      <c r="C11" s="51"/>
      <c r="D11" s="51"/>
      <c r="E11" s="51"/>
      <c r="F11" s="51"/>
      <c r="G11" s="31"/>
      <c r="H11" s="31"/>
      <c r="I11" s="31"/>
      <c r="J11" s="31"/>
      <c r="K11" s="31"/>
      <c r="L11" s="31"/>
      <c r="M11" s="20"/>
      <c r="N11" s="28"/>
      <c r="O11" s="20"/>
    </row>
    <row r="12" spans="2:15" s="19" customFormat="1" ht="8.25" customHeight="1" x14ac:dyDescent="0.3">
      <c r="E12" s="31"/>
      <c r="F12" s="31"/>
      <c r="G12" s="31"/>
      <c r="H12" s="31"/>
      <c r="I12" s="31"/>
      <c r="J12" s="31"/>
      <c r="K12" s="31"/>
      <c r="L12" s="31"/>
      <c r="M12" s="20"/>
      <c r="N12" s="28"/>
      <c r="O12" s="20"/>
    </row>
    <row r="13" spans="2:15" s="19" customFormat="1" ht="34.5" customHeight="1" x14ac:dyDescent="0.3">
      <c r="B13" s="52" t="s">
        <v>35</v>
      </c>
      <c r="C13" s="52"/>
      <c r="D13" s="52"/>
      <c r="E13" s="52"/>
      <c r="F13" s="52"/>
      <c r="G13" s="52"/>
      <c r="H13" s="52"/>
      <c r="I13" s="31"/>
      <c r="J13" s="31"/>
      <c r="K13" s="31"/>
      <c r="L13" s="31"/>
      <c r="M13" s="20"/>
      <c r="N13" s="28"/>
      <c r="O13" s="20"/>
    </row>
    <row r="14" spans="2:15" s="19" customFormat="1" ht="57" customHeight="1" x14ac:dyDescent="0.3">
      <c r="B14" s="55" t="s">
        <v>36</v>
      </c>
      <c r="C14" s="55"/>
      <c r="D14" s="46" t="s">
        <v>37</v>
      </c>
      <c r="E14" s="56" t="s">
        <v>38</v>
      </c>
      <c r="F14" s="56"/>
      <c r="G14" s="54" t="s">
        <v>39</v>
      </c>
      <c r="H14" s="54"/>
      <c r="I14" s="31"/>
      <c r="J14" s="31"/>
      <c r="K14" s="31"/>
      <c r="L14" s="31"/>
      <c r="M14" s="20"/>
      <c r="N14" s="28"/>
      <c r="O14" s="20"/>
    </row>
    <row r="15" spans="2:15" s="19" customFormat="1" ht="21.75" customHeight="1" x14ac:dyDescent="0.3">
      <c r="B15" s="79" t="s">
        <v>43</v>
      </c>
      <c r="C15" s="78" t="s">
        <v>42</v>
      </c>
      <c r="D15" s="53" t="s">
        <v>46</v>
      </c>
      <c r="E15" s="53"/>
      <c r="F15" s="53"/>
      <c r="G15" s="53"/>
      <c r="H15" s="53"/>
      <c r="I15" s="31"/>
      <c r="J15" s="31"/>
      <c r="K15" s="31"/>
      <c r="L15" s="31"/>
      <c r="M15" s="20"/>
      <c r="N15" s="28"/>
      <c r="O15" s="20"/>
    </row>
    <row r="16" spans="2:15" s="19" customFormat="1" ht="30.75" customHeight="1" x14ac:dyDescent="0.3">
      <c r="B16" s="79"/>
      <c r="C16" s="78"/>
      <c r="D16" s="32" t="s">
        <v>47</v>
      </c>
      <c r="E16" s="74"/>
      <c r="F16" s="75"/>
      <c r="G16" s="76"/>
      <c r="H16" s="77"/>
      <c r="I16" s="31"/>
      <c r="J16" s="31"/>
      <c r="K16" s="31"/>
      <c r="L16" s="31"/>
      <c r="M16" s="20"/>
      <c r="N16" s="28"/>
      <c r="O16" s="20"/>
    </row>
    <row r="17" spans="2:15" s="19" customFormat="1" ht="18.75" customHeight="1" x14ac:dyDescent="0.3">
      <c r="B17" s="79" t="s">
        <v>44</v>
      </c>
      <c r="C17" s="78" t="s">
        <v>45</v>
      </c>
      <c r="D17" s="53" t="s">
        <v>48</v>
      </c>
      <c r="E17" s="53"/>
      <c r="F17" s="53"/>
      <c r="G17" s="53"/>
      <c r="H17" s="53"/>
      <c r="I17" s="31"/>
      <c r="J17" s="31"/>
      <c r="K17" s="31"/>
      <c r="L17" s="31"/>
      <c r="M17" s="20"/>
      <c r="N17" s="28"/>
      <c r="O17" s="20"/>
    </row>
    <row r="18" spans="2:15" s="19" customFormat="1" ht="48.75" customHeight="1" x14ac:dyDescent="0.3">
      <c r="B18" s="79"/>
      <c r="C18" s="78"/>
      <c r="D18" s="32" t="s">
        <v>49</v>
      </c>
      <c r="E18" s="74"/>
      <c r="F18" s="75"/>
      <c r="G18" s="76"/>
      <c r="H18" s="77"/>
      <c r="I18" s="31"/>
      <c r="J18" s="31"/>
      <c r="K18" s="31"/>
      <c r="L18" s="31"/>
      <c r="M18" s="20"/>
      <c r="N18" s="28"/>
      <c r="O18" s="20"/>
    </row>
    <row r="19" spans="2:15" s="19" customFormat="1" ht="6" customHeight="1" x14ac:dyDescent="0.3">
      <c r="E19" s="31"/>
      <c r="F19" s="31"/>
      <c r="G19" s="31"/>
      <c r="H19" s="31"/>
      <c r="I19" s="31"/>
      <c r="J19" s="31"/>
      <c r="K19" s="31"/>
      <c r="L19" s="31"/>
      <c r="M19" s="20"/>
      <c r="N19" s="28"/>
      <c r="O19" s="20"/>
    </row>
    <row r="20" spans="2:15" s="19" customFormat="1" ht="34.5" customHeight="1" x14ac:dyDescent="0.3">
      <c r="B20" s="51" t="s">
        <v>40</v>
      </c>
      <c r="C20" s="51"/>
      <c r="D20" s="51"/>
      <c r="E20" s="51"/>
      <c r="F20" s="51"/>
      <c r="G20" s="51"/>
      <c r="H20" s="51"/>
      <c r="I20" s="31"/>
      <c r="J20" s="31"/>
      <c r="K20" s="31"/>
      <c r="L20" s="31"/>
      <c r="M20" s="20"/>
      <c r="N20" s="28"/>
      <c r="O20" s="20"/>
    </row>
    <row r="21" spans="2:15" ht="7.5" customHeight="1" x14ac:dyDescent="0.25"/>
    <row r="22" spans="2:15" x14ac:dyDescent="0.25">
      <c r="B22" s="84" t="s">
        <v>4</v>
      </c>
      <c r="C22" s="84"/>
      <c r="D22" s="1" t="s">
        <v>12</v>
      </c>
      <c r="E22" s="2" t="s">
        <v>0</v>
      </c>
      <c r="F22" s="3">
        <v>0</v>
      </c>
      <c r="G22" s="3" t="s">
        <v>1</v>
      </c>
      <c r="H22" s="3" t="s">
        <v>2</v>
      </c>
      <c r="I22" s="3" t="s">
        <v>3</v>
      </c>
      <c r="K22" s="5" t="s">
        <v>5</v>
      </c>
      <c r="L22" s="5" t="s">
        <v>6</v>
      </c>
    </row>
    <row r="23" spans="2:15" x14ac:dyDescent="0.25">
      <c r="B23" s="85" t="s">
        <v>43</v>
      </c>
      <c r="C23" s="86"/>
      <c r="D23" s="86"/>
      <c r="E23" s="87"/>
      <c r="F23" s="87"/>
      <c r="G23" s="87"/>
      <c r="H23" s="87"/>
      <c r="I23" s="88"/>
      <c r="K23" s="23">
        <v>0.4</v>
      </c>
      <c r="L23" s="8">
        <f>IF(M23=0,0,SUM(L24:L25))</f>
        <v>8</v>
      </c>
      <c r="M23" s="26">
        <f>SUM(M24:M25)</f>
        <v>2</v>
      </c>
    </row>
    <row r="24" spans="2:15" ht="28.5" customHeight="1" x14ac:dyDescent="0.25">
      <c r="B24" s="91" t="s">
        <v>43</v>
      </c>
      <c r="C24" s="82" t="s">
        <v>42</v>
      </c>
      <c r="D24" s="36" t="s">
        <v>45</v>
      </c>
      <c r="E24" s="6"/>
      <c r="F24" s="6"/>
      <c r="G24" s="6"/>
      <c r="H24" s="6"/>
      <c r="I24" s="6" t="s">
        <v>59</v>
      </c>
      <c r="J24" s="21" t="str">
        <f>(IF(O24&lt;&gt;1,"◄",""))</f>
        <v/>
      </c>
      <c r="K24" s="6">
        <v>1</v>
      </c>
      <c r="L24" s="10">
        <f>N24</f>
        <v>4</v>
      </c>
      <c r="M24" s="26">
        <f>IF(E24&lt;&gt;"",0,K24)</f>
        <v>1</v>
      </c>
      <c r="N24" s="27">
        <f>(IF(G24&lt;&gt;"",1/3,0)+IF(H24&lt;&gt;"",2/3,0)+IF(I24&lt;&gt;"",1,0))*K$23*20*M24/SUM(M$24:M$25)</f>
        <v>4</v>
      </c>
      <c r="O24" s="26">
        <f>COUNTA(E24:I24)</f>
        <v>1</v>
      </c>
    </row>
    <row r="25" spans="2:15" ht="30" customHeight="1" x14ac:dyDescent="0.25">
      <c r="B25" s="92"/>
      <c r="C25" s="83"/>
      <c r="D25" s="36" t="s">
        <v>50</v>
      </c>
      <c r="E25" s="33"/>
      <c r="F25" s="33"/>
      <c r="G25" s="33"/>
      <c r="H25" s="33"/>
      <c r="I25" s="33" t="s">
        <v>59</v>
      </c>
      <c r="J25" s="21" t="str">
        <f>(IF(O25&lt;&gt;1,"◄",""))</f>
        <v/>
      </c>
      <c r="K25" s="33">
        <v>1</v>
      </c>
      <c r="L25" s="34">
        <f>N25</f>
        <v>4</v>
      </c>
      <c r="M25" s="26">
        <f>IF(E25&lt;&gt;"",0,K25)</f>
        <v>1</v>
      </c>
      <c r="N25" s="27">
        <f>(IF(G25&lt;&gt;"",1/3,0)+IF(H25&lt;&gt;"",2/3,0)+IF(I25&lt;&gt;"",1,0))*K$23*20*M25/SUM(M$24:M$25)</f>
        <v>4</v>
      </c>
      <c r="O25" s="26">
        <f>COUNTA(E25:I25)</f>
        <v>1</v>
      </c>
    </row>
    <row r="26" spans="2:15" x14ac:dyDescent="0.25">
      <c r="B26" s="81" t="s">
        <v>44</v>
      </c>
      <c r="C26" s="81"/>
      <c r="D26" s="81"/>
      <c r="E26" s="81"/>
      <c r="F26" s="81"/>
      <c r="G26" s="81"/>
      <c r="H26" s="81"/>
      <c r="I26" s="81"/>
      <c r="J26" s="21"/>
      <c r="K26" s="23">
        <v>0.4</v>
      </c>
      <c r="L26" s="8">
        <f>IF(M26=0,0,SUM(L27:L29))</f>
        <v>8</v>
      </c>
      <c r="M26" s="26">
        <f>SUM(M27:M29)</f>
        <v>3</v>
      </c>
      <c r="N26" s="27"/>
    </row>
    <row r="27" spans="2:15" ht="30.75" customHeight="1" x14ac:dyDescent="0.25">
      <c r="B27" s="91" t="s">
        <v>44</v>
      </c>
      <c r="C27" s="82" t="s">
        <v>45</v>
      </c>
      <c r="D27" s="36" t="s">
        <v>51</v>
      </c>
      <c r="E27" s="30"/>
      <c r="F27" s="30"/>
      <c r="G27" s="30"/>
      <c r="H27" s="30"/>
      <c r="I27" s="30" t="s">
        <v>59</v>
      </c>
      <c r="J27" s="21" t="str">
        <f t="shared" ref="J27:J42" si="0">(IF(O27&lt;&gt;1,"◄",""))</f>
        <v/>
      </c>
      <c r="K27" s="6">
        <v>1</v>
      </c>
      <c r="L27" s="34">
        <f>SUM(N27:N27)</f>
        <v>2.6666666666666665</v>
      </c>
      <c r="M27" s="26">
        <f t="shared" ref="M27:M42" si="1">IF(E27&lt;&gt;"",0,K27)</f>
        <v>1</v>
      </c>
      <c r="N27" s="27">
        <f>(IF(G27&lt;&gt;"",1/3,0)+IF(H27&lt;&gt;"",2/3,0)+IF(I27&lt;&gt;"",1,0))*K$26*20*M27/SUM(M$27:M$29)</f>
        <v>2.6666666666666665</v>
      </c>
      <c r="O27" s="26">
        <f t="shared" ref="O27:O42" si="2">COUNTA(E27:I27)</f>
        <v>1</v>
      </c>
    </row>
    <row r="28" spans="2:15" ht="30.75" customHeight="1" x14ac:dyDescent="0.25">
      <c r="B28" s="94"/>
      <c r="C28" s="93"/>
      <c r="D28" s="36" t="s">
        <v>52</v>
      </c>
      <c r="E28" s="33"/>
      <c r="F28" s="33"/>
      <c r="G28" s="33"/>
      <c r="H28" s="33"/>
      <c r="I28" s="33" t="s">
        <v>59</v>
      </c>
      <c r="J28" s="21" t="str">
        <f t="shared" si="0"/>
        <v/>
      </c>
      <c r="K28" s="33">
        <v>1</v>
      </c>
      <c r="L28" s="35">
        <f>SUM(N28:N28)</f>
        <v>2.6666666666666665</v>
      </c>
      <c r="M28" s="26">
        <f t="shared" si="1"/>
        <v>1</v>
      </c>
      <c r="N28" s="27">
        <f>(IF(G28&lt;&gt;"",1/3,0)+IF(H28&lt;&gt;"",2/3,0)+IF(I28&lt;&gt;"",1,0))*K$26*20*M28/SUM(M$27:M$29)</f>
        <v>2.6666666666666665</v>
      </c>
      <c r="O28" s="26">
        <f t="shared" si="2"/>
        <v>1</v>
      </c>
    </row>
    <row r="29" spans="2:15" ht="27.75" customHeight="1" x14ac:dyDescent="0.25">
      <c r="B29" s="92"/>
      <c r="C29" s="83"/>
      <c r="D29" s="36" t="s">
        <v>53</v>
      </c>
      <c r="E29" s="33"/>
      <c r="F29" s="33"/>
      <c r="G29" s="33"/>
      <c r="H29" s="33"/>
      <c r="I29" s="33" t="s">
        <v>59</v>
      </c>
      <c r="J29" s="21" t="str">
        <f t="shared" ref="J29" si="3">(IF(O29&lt;&gt;1,"◄",""))</f>
        <v/>
      </c>
      <c r="K29" s="33">
        <v>1</v>
      </c>
      <c r="L29" s="34">
        <f>SUM(N29:N29)</f>
        <v>2.6666666666666665</v>
      </c>
      <c r="M29" s="26">
        <f t="shared" ref="M29" si="4">IF(E29&lt;&gt;"",0,K29)</f>
        <v>1</v>
      </c>
      <c r="N29" s="27">
        <f>(IF(G29&lt;&gt;"",1/3,0)+IF(H29&lt;&gt;"",2/3,0)+IF(I29&lt;&gt;"",1,0))*K$26*20*M29/SUM(M$27:M$29)</f>
        <v>2.6666666666666665</v>
      </c>
      <c r="O29" s="26">
        <f t="shared" ref="O29" si="5">COUNTA(E29:I29)</f>
        <v>1</v>
      </c>
    </row>
    <row r="30" spans="2:15" ht="12" customHeight="1" x14ac:dyDescent="0.25">
      <c r="B30" s="38"/>
      <c r="C30" s="39"/>
      <c r="D30" s="40"/>
      <c r="E30" s="41"/>
      <c r="F30" s="41"/>
      <c r="G30" s="41"/>
      <c r="H30" s="41"/>
      <c r="I30" s="41"/>
      <c r="J30" s="21"/>
      <c r="K30" s="41"/>
      <c r="L30" s="42"/>
    </row>
    <row r="31" spans="2:15" s="19" customFormat="1" ht="18.75" x14ac:dyDescent="0.3">
      <c r="C31" s="95" t="s">
        <v>14</v>
      </c>
      <c r="D31" s="95"/>
      <c r="E31" s="31"/>
      <c r="F31" s="31"/>
      <c r="G31" s="31"/>
      <c r="H31" s="31"/>
      <c r="I31" s="31"/>
      <c r="J31" s="31"/>
      <c r="K31" s="31"/>
      <c r="L31" s="31"/>
      <c r="M31" s="20"/>
      <c r="N31" s="28"/>
      <c r="O31" s="20"/>
    </row>
    <row r="32" spans="2:15" ht="31.5" customHeight="1" x14ac:dyDescent="0.25">
      <c r="B32" s="80" t="s">
        <v>13</v>
      </c>
      <c r="C32" s="81"/>
      <c r="D32" s="81"/>
      <c r="E32" s="81"/>
      <c r="F32" s="81"/>
      <c r="G32" s="81"/>
      <c r="H32" s="81"/>
      <c r="I32" s="81"/>
      <c r="J32" s="21"/>
      <c r="K32" s="23">
        <v>0.2</v>
      </c>
      <c r="L32" s="8">
        <f>IF(M32=0,0,SUM(L33:L42))</f>
        <v>0</v>
      </c>
      <c r="M32" s="26">
        <f>SUM(M33:M42)</f>
        <v>10</v>
      </c>
    </row>
    <row r="33" spans="2:15" x14ac:dyDescent="0.25">
      <c r="B33" s="96" t="s">
        <v>25</v>
      </c>
      <c r="C33" s="97"/>
      <c r="D33" s="43" t="s">
        <v>15</v>
      </c>
      <c r="E33" s="22"/>
      <c r="F33" s="22"/>
      <c r="G33" s="22"/>
      <c r="H33" s="22"/>
      <c r="I33" s="22"/>
      <c r="J33" s="21" t="str">
        <f t="shared" si="0"/>
        <v>◄</v>
      </c>
      <c r="K33" s="6">
        <v>1</v>
      </c>
      <c r="L33" s="90">
        <f>SUM(N33:N34)</f>
        <v>0</v>
      </c>
      <c r="M33" s="26">
        <f t="shared" si="1"/>
        <v>1</v>
      </c>
      <c r="N33" s="29">
        <f>(IF(G33&lt;&gt;"",1/3,0)+IF(H33&lt;&gt;"",2/3,0)+IF(I33&lt;&gt;"",1,0))*K$32*20*M33/SUM(M$33:M$42)</f>
        <v>0</v>
      </c>
      <c r="O33" s="26">
        <f t="shared" si="2"/>
        <v>0</v>
      </c>
    </row>
    <row r="34" spans="2:15" x14ac:dyDescent="0.25">
      <c r="B34" s="98"/>
      <c r="C34" s="99"/>
      <c r="D34" s="37" t="s">
        <v>16</v>
      </c>
      <c r="E34" s="25"/>
      <c r="F34" s="25"/>
      <c r="G34" s="25"/>
      <c r="H34" s="25"/>
      <c r="I34" s="25"/>
      <c r="J34" s="21" t="str">
        <f t="shared" si="0"/>
        <v>◄</v>
      </c>
      <c r="K34" s="6">
        <v>1</v>
      </c>
      <c r="L34" s="90"/>
      <c r="M34" s="26">
        <f t="shared" si="1"/>
        <v>1</v>
      </c>
      <c r="N34" s="29">
        <f t="shared" ref="N34:N42" si="6">(IF(G34&lt;&gt;"",1/3,0)+IF(H34&lt;&gt;"",2/3,0)+IF(I34&lt;&gt;"",1,0))*K$32*20*M34/SUM(M$33:M$42)</f>
        <v>0</v>
      </c>
      <c r="O34" s="26">
        <f t="shared" si="2"/>
        <v>0</v>
      </c>
    </row>
    <row r="35" spans="2:15" x14ac:dyDescent="0.25">
      <c r="B35" s="98"/>
      <c r="C35" s="99"/>
      <c r="D35" s="43" t="s">
        <v>17</v>
      </c>
      <c r="E35" s="22"/>
      <c r="F35" s="22"/>
      <c r="G35" s="22"/>
      <c r="H35" s="22"/>
      <c r="I35" s="22"/>
      <c r="J35" s="21" t="str">
        <f t="shared" si="0"/>
        <v>◄</v>
      </c>
      <c r="K35" s="6">
        <v>1</v>
      </c>
      <c r="L35" s="89">
        <f>SUM(N35:N37)</f>
        <v>0</v>
      </c>
      <c r="M35" s="26">
        <f t="shared" si="1"/>
        <v>1</v>
      </c>
      <c r="N35" s="29">
        <f t="shared" si="6"/>
        <v>0</v>
      </c>
      <c r="O35" s="26">
        <f t="shared" si="2"/>
        <v>0</v>
      </c>
    </row>
    <row r="36" spans="2:15" x14ac:dyDescent="0.25">
      <c r="B36" s="98"/>
      <c r="C36" s="99"/>
      <c r="D36" s="37" t="s">
        <v>18</v>
      </c>
      <c r="E36" s="25"/>
      <c r="F36" s="25"/>
      <c r="G36" s="25"/>
      <c r="H36" s="25"/>
      <c r="I36" s="25"/>
      <c r="J36" s="21" t="str">
        <f t="shared" si="0"/>
        <v>◄</v>
      </c>
      <c r="K36" s="6">
        <v>1</v>
      </c>
      <c r="L36" s="89"/>
      <c r="M36" s="26">
        <f t="shared" si="1"/>
        <v>1</v>
      </c>
      <c r="N36" s="29">
        <f t="shared" si="6"/>
        <v>0</v>
      </c>
      <c r="O36" s="26">
        <f t="shared" si="2"/>
        <v>0</v>
      </c>
    </row>
    <row r="37" spans="2:15" x14ac:dyDescent="0.25">
      <c r="B37" s="98"/>
      <c r="C37" s="99"/>
      <c r="D37" s="43" t="s">
        <v>19</v>
      </c>
      <c r="E37" s="22"/>
      <c r="F37" s="22"/>
      <c r="G37" s="22"/>
      <c r="H37" s="22"/>
      <c r="I37" s="22"/>
      <c r="J37" s="21" t="str">
        <f t="shared" si="0"/>
        <v>◄</v>
      </c>
      <c r="K37" s="6">
        <v>1</v>
      </c>
      <c r="L37" s="89"/>
      <c r="M37" s="26">
        <f t="shared" si="1"/>
        <v>1</v>
      </c>
      <c r="N37" s="29">
        <f t="shared" si="6"/>
        <v>0</v>
      </c>
      <c r="O37" s="26">
        <f t="shared" si="2"/>
        <v>0</v>
      </c>
    </row>
    <row r="38" spans="2:15" x14ac:dyDescent="0.25">
      <c r="B38" s="98"/>
      <c r="C38" s="99"/>
      <c r="D38" s="37" t="s">
        <v>20</v>
      </c>
      <c r="E38" s="25"/>
      <c r="F38" s="25"/>
      <c r="G38" s="25"/>
      <c r="H38" s="25"/>
      <c r="I38" s="25"/>
      <c r="J38" s="21" t="str">
        <f t="shared" si="0"/>
        <v>◄</v>
      </c>
      <c r="K38" s="6">
        <v>1</v>
      </c>
      <c r="L38" s="90">
        <f>SUM(N38:N39)</f>
        <v>0</v>
      </c>
      <c r="M38" s="26">
        <f t="shared" si="1"/>
        <v>1</v>
      </c>
      <c r="N38" s="29">
        <f t="shared" si="6"/>
        <v>0</v>
      </c>
      <c r="O38" s="26">
        <f t="shared" si="2"/>
        <v>0</v>
      </c>
    </row>
    <row r="39" spans="2:15" x14ac:dyDescent="0.25">
      <c r="B39" s="98"/>
      <c r="C39" s="99"/>
      <c r="D39" s="43" t="s">
        <v>21</v>
      </c>
      <c r="E39" s="22"/>
      <c r="F39" s="22"/>
      <c r="G39" s="22"/>
      <c r="H39" s="22"/>
      <c r="I39" s="22"/>
      <c r="J39" s="21" t="str">
        <f t="shared" si="0"/>
        <v>◄</v>
      </c>
      <c r="K39" s="6">
        <v>1</v>
      </c>
      <c r="L39" s="90"/>
      <c r="M39" s="26">
        <f t="shared" si="1"/>
        <v>1</v>
      </c>
      <c r="N39" s="29">
        <f t="shared" si="6"/>
        <v>0</v>
      </c>
      <c r="O39" s="26">
        <f t="shared" si="2"/>
        <v>0</v>
      </c>
    </row>
    <row r="40" spans="2:15" x14ac:dyDescent="0.25">
      <c r="B40" s="98"/>
      <c r="C40" s="99"/>
      <c r="D40" s="37" t="s">
        <v>22</v>
      </c>
      <c r="E40" s="30"/>
      <c r="F40" s="30"/>
      <c r="G40" s="30"/>
      <c r="H40" s="30"/>
      <c r="I40" s="30"/>
      <c r="J40" s="21" t="str">
        <f t="shared" si="0"/>
        <v>◄</v>
      </c>
      <c r="K40" s="6">
        <v>1</v>
      </c>
      <c r="L40" s="89">
        <f>SUM(N40:N42)</f>
        <v>0</v>
      </c>
      <c r="M40" s="26">
        <f t="shared" si="1"/>
        <v>1</v>
      </c>
      <c r="N40" s="29">
        <f t="shared" si="6"/>
        <v>0</v>
      </c>
      <c r="O40" s="26">
        <f t="shared" si="2"/>
        <v>0</v>
      </c>
    </row>
    <row r="41" spans="2:15" x14ac:dyDescent="0.25">
      <c r="B41" s="98"/>
      <c r="C41" s="99"/>
      <c r="D41" s="43" t="s">
        <v>23</v>
      </c>
      <c r="E41" s="22"/>
      <c r="F41" s="22"/>
      <c r="G41" s="22"/>
      <c r="H41" s="22"/>
      <c r="I41" s="22"/>
      <c r="J41" s="21" t="str">
        <f t="shared" si="0"/>
        <v>◄</v>
      </c>
      <c r="K41" s="6">
        <v>1</v>
      </c>
      <c r="L41" s="89"/>
      <c r="M41" s="26">
        <f t="shared" si="1"/>
        <v>1</v>
      </c>
      <c r="N41" s="29">
        <f t="shared" si="6"/>
        <v>0</v>
      </c>
      <c r="O41" s="26">
        <f t="shared" si="2"/>
        <v>0</v>
      </c>
    </row>
    <row r="42" spans="2:15" x14ac:dyDescent="0.25">
      <c r="B42" s="100"/>
      <c r="C42" s="101"/>
      <c r="D42" s="37" t="s">
        <v>24</v>
      </c>
      <c r="E42" s="25"/>
      <c r="F42" s="25"/>
      <c r="G42" s="25"/>
      <c r="H42" s="25"/>
      <c r="I42" s="25"/>
      <c r="J42" s="21" t="str">
        <f t="shared" si="0"/>
        <v>◄</v>
      </c>
      <c r="K42" s="6">
        <v>1</v>
      </c>
      <c r="L42" s="89"/>
      <c r="M42" s="26">
        <f t="shared" si="1"/>
        <v>1</v>
      </c>
      <c r="N42" s="29">
        <f t="shared" si="6"/>
        <v>0</v>
      </c>
      <c r="O42" s="26">
        <f t="shared" si="2"/>
        <v>0</v>
      </c>
    </row>
    <row r="43" spans="2:15" x14ac:dyDescent="0.25">
      <c r="K43" s="24">
        <f>SUM(K23+K26+K32)</f>
        <v>1</v>
      </c>
      <c r="O43" s="26">
        <f>SUM(O24:O42)</f>
        <v>5</v>
      </c>
    </row>
    <row r="44" spans="2:15" s="11" customFormat="1" ht="27.95" customHeight="1" thickBot="1" x14ac:dyDescent="0.3">
      <c r="B44"/>
      <c r="C44" s="4"/>
      <c r="D44" s="13" t="s">
        <v>60</v>
      </c>
      <c r="E44"/>
      <c r="F44" s="103" t="str">
        <f>IF(O43&lt;&gt;15,"Erreur",(L23+L26+L32))</f>
        <v>Erreur</v>
      </c>
      <c r="G44" s="103"/>
      <c r="H44" s="104" t="s">
        <v>8</v>
      </c>
      <c r="I44" s="105"/>
      <c r="K44" s="7"/>
      <c r="L44" s="7"/>
      <c r="M44" s="26"/>
      <c r="N44" s="29"/>
      <c r="O44" s="26"/>
    </row>
    <row r="45" spans="2:15" s="11" customFormat="1" ht="24" customHeight="1" thickBot="1" x14ac:dyDescent="0.3">
      <c r="B45" s="14"/>
      <c r="C45" s="15"/>
      <c r="D45" s="16" t="s">
        <v>7</v>
      </c>
      <c r="E45" s="17"/>
      <c r="F45" s="106"/>
      <c r="G45" s="106"/>
      <c r="H45" s="107" t="s">
        <v>8</v>
      </c>
      <c r="I45" s="107"/>
      <c r="K45" s="7"/>
      <c r="L45" s="7"/>
      <c r="M45" s="26"/>
      <c r="N45" s="29"/>
      <c r="O45" s="26"/>
    </row>
    <row r="46" spans="2:15" s="11" customFormat="1" ht="24" customHeight="1" thickBot="1" x14ac:dyDescent="0.3">
      <c r="B46" s="14"/>
      <c r="C46" s="15"/>
      <c r="D46" s="18" t="s">
        <v>9</v>
      </c>
      <c r="E46" s="12"/>
      <c r="F46" s="108">
        <f>F45*4</f>
        <v>0</v>
      </c>
      <c r="G46" s="108"/>
      <c r="H46" s="109" t="s">
        <v>11</v>
      </c>
      <c r="I46" s="109"/>
      <c r="K46" s="7"/>
      <c r="L46" s="7"/>
      <c r="M46" s="26"/>
      <c r="N46" s="29"/>
      <c r="O46" s="26"/>
    </row>
    <row r="47" spans="2:15" s="11" customFormat="1" x14ac:dyDescent="0.25">
      <c r="B47" s="102" t="s">
        <v>10</v>
      </c>
      <c r="C47" s="102"/>
      <c r="D47" s="102"/>
      <c r="E47" s="102"/>
      <c r="F47" s="102"/>
      <c r="G47" s="102"/>
      <c r="H47" s="102"/>
      <c r="I47" s="102"/>
      <c r="K47" s="7"/>
      <c r="L47" s="7"/>
      <c r="M47" s="26"/>
      <c r="N47" s="29"/>
      <c r="O47" s="26"/>
    </row>
    <row r="50" spans="3:4" ht="15.75" customHeight="1" x14ac:dyDescent="0.25">
      <c r="C50" s="116" t="s">
        <v>54</v>
      </c>
      <c r="D50" s="116"/>
    </row>
    <row r="51" spans="3:4" x14ac:dyDescent="0.25">
      <c r="C51" s="116"/>
      <c r="D51" s="116"/>
    </row>
    <row r="52" spans="3:4" x14ac:dyDescent="0.25">
      <c r="C52" s="116"/>
      <c r="D52" s="116"/>
    </row>
    <row r="53" spans="3:4" x14ac:dyDescent="0.25">
      <c r="C53" s="116"/>
      <c r="D53" s="116"/>
    </row>
    <row r="54" spans="3:4" x14ac:dyDescent="0.25">
      <c r="C54" s="116"/>
      <c r="D54" s="116"/>
    </row>
    <row r="55" spans="3:4" x14ac:dyDescent="0.25">
      <c r="C55" s="116"/>
      <c r="D55" s="116"/>
    </row>
    <row r="56" spans="3:4" x14ac:dyDescent="0.25">
      <c r="C56" s="116"/>
      <c r="D56" s="116"/>
    </row>
    <row r="57" spans="3:4" x14ac:dyDescent="0.25">
      <c r="C57" s="116"/>
      <c r="D57" s="116"/>
    </row>
    <row r="58" spans="3:4" x14ac:dyDescent="0.25">
      <c r="C58" s="116"/>
      <c r="D58" s="116"/>
    </row>
    <row r="59" spans="3:4" x14ac:dyDescent="0.25">
      <c r="C59" s="116"/>
      <c r="D59" s="116"/>
    </row>
    <row r="60" spans="3:4" x14ac:dyDescent="0.25">
      <c r="C60" s="116"/>
      <c r="D60" s="116"/>
    </row>
    <row r="61" spans="3:4" x14ac:dyDescent="0.25">
      <c r="C61" s="116"/>
      <c r="D61" s="116"/>
    </row>
    <row r="62" spans="3:4" x14ac:dyDescent="0.25">
      <c r="C62" s="116"/>
      <c r="D62" s="116"/>
    </row>
    <row r="63" spans="3:4" x14ac:dyDescent="0.25">
      <c r="C63" s="116"/>
      <c r="D63" s="116"/>
    </row>
    <row r="64" spans="3:4" x14ac:dyDescent="0.25">
      <c r="C64" s="47"/>
    </row>
    <row r="65" spans="3:4" ht="16.5" thickBot="1" x14ac:dyDescent="0.3">
      <c r="C65" s="47"/>
    </row>
    <row r="66" spans="3:4" ht="16.5" thickTop="1" x14ac:dyDescent="0.25">
      <c r="C66" s="110" t="s">
        <v>55</v>
      </c>
      <c r="D66" s="113" t="s">
        <v>56</v>
      </c>
    </row>
    <row r="67" spans="3:4" x14ac:dyDescent="0.25">
      <c r="C67" s="111"/>
      <c r="D67" s="114"/>
    </row>
    <row r="68" spans="3:4" x14ac:dyDescent="0.25">
      <c r="C68" s="111"/>
      <c r="D68" s="114"/>
    </row>
    <row r="69" spans="3:4" x14ac:dyDescent="0.25">
      <c r="C69" s="111"/>
      <c r="D69" s="114"/>
    </row>
    <row r="70" spans="3:4" ht="16.5" thickBot="1" x14ac:dyDescent="0.3">
      <c r="C70" s="112"/>
      <c r="D70" s="115"/>
    </row>
    <row r="71" spans="3:4" ht="16.5" thickTop="1" x14ac:dyDescent="0.25">
      <c r="C71" s="110" t="s">
        <v>57</v>
      </c>
      <c r="D71" s="113" t="s">
        <v>58</v>
      </c>
    </row>
    <row r="72" spans="3:4" x14ac:dyDescent="0.25">
      <c r="C72" s="111"/>
      <c r="D72" s="114"/>
    </row>
    <row r="73" spans="3:4" x14ac:dyDescent="0.25">
      <c r="C73" s="111"/>
      <c r="D73" s="114"/>
    </row>
    <row r="74" spans="3:4" x14ac:dyDescent="0.25">
      <c r="C74" s="111"/>
      <c r="D74" s="114"/>
    </row>
    <row r="75" spans="3:4" ht="16.5" thickBot="1" x14ac:dyDescent="0.3">
      <c r="C75" s="112"/>
      <c r="D75" s="115"/>
    </row>
  </sheetData>
  <mergeCells count="51">
    <mergeCell ref="C66:C70"/>
    <mergeCell ref="D66:D70"/>
    <mergeCell ref="C71:C75"/>
    <mergeCell ref="D71:D75"/>
    <mergeCell ref="C50:D63"/>
    <mergeCell ref="B47:I47"/>
    <mergeCell ref="F44:G44"/>
    <mergeCell ref="H44:I44"/>
    <mergeCell ref="F45:G45"/>
    <mergeCell ref="H45:I45"/>
    <mergeCell ref="F46:G46"/>
    <mergeCell ref="H46:I46"/>
    <mergeCell ref="L35:L37"/>
    <mergeCell ref="L38:L39"/>
    <mergeCell ref="B24:B25"/>
    <mergeCell ref="C27:C29"/>
    <mergeCell ref="B27:B29"/>
    <mergeCell ref="L33:L34"/>
    <mergeCell ref="B26:I26"/>
    <mergeCell ref="C31:D31"/>
    <mergeCell ref="B33:C42"/>
    <mergeCell ref="L40:L42"/>
    <mergeCell ref="B20:H20"/>
    <mergeCell ref="B32:I32"/>
    <mergeCell ref="C24:C25"/>
    <mergeCell ref="B22:C22"/>
    <mergeCell ref="B23:I23"/>
    <mergeCell ref="E18:F18"/>
    <mergeCell ref="G18:H18"/>
    <mergeCell ref="C17:C18"/>
    <mergeCell ref="B17:B18"/>
    <mergeCell ref="E16:F16"/>
    <mergeCell ref="G16:H16"/>
    <mergeCell ref="C15:C16"/>
    <mergeCell ref="B15:B16"/>
    <mergeCell ref="G1:H1"/>
    <mergeCell ref="E1:F1"/>
    <mergeCell ref="B11:F11"/>
    <mergeCell ref="B13:H13"/>
    <mergeCell ref="D17:H17"/>
    <mergeCell ref="G14:H14"/>
    <mergeCell ref="D15:H15"/>
    <mergeCell ref="B14:C14"/>
    <mergeCell ref="E14:F14"/>
    <mergeCell ref="E2:L2"/>
    <mergeCell ref="B9:C9"/>
    <mergeCell ref="B4:D5"/>
    <mergeCell ref="B2:D2"/>
    <mergeCell ref="B1:D1"/>
    <mergeCell ref="B7:C7"/>
    <mergeCell ref="B8:C8"/>
  </mergeCells>
  <pageMargins left="0.75" right="0.75" top="1" bottom="1" header="0.5" footer="0.5"/>
  <pageSetup paperSize="9" scale="39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E6 SMP MS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Utilisateur</cp:lastModifiedBy>
  <cp:lastPrinted>2023-01-17T16:05:38Z</cp:lastPrinted>
  <dcterms:created xsi:type="dcterms:W3CDTF">2015-11-24T16:36:06Z</dcterms:created>
  <dcterms:modified xsi:type="dcterms:W3CDTF">2023-01-17T16:05:52Z</dcterms:modified>
</cp:coreProperties>
</file>