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Utilisateur\Documents\Année 2022-2023\BTS\MA\"/>
    </mc:Choice>
  </mc:AlternateContent>
  <xr:revisionPtr revIDLastSave="0" documentId="13_ncr:1_{29DD8782-6A26-4B88-AA24-0514F8F3B78E}" xr6:coauthVersionLast="36" xr6:coauthVersionMax="36" xr10:uidLastSave="{00000000-0000-0000-0000-000000000000}"/>
  <bookViews>
    <workbookView xWindow="1065" yWindow="360" windowWidth="28755" windowHeight="16680" tabRatio="500" xr2:uid="{00000000-000D-0000-FFFF-FFFF00000000}"/>
  </bookViews>
  <sheets>
    <sheet name="E6 SMP MS" sheetId="4" r:id="rId1"/>
  </sheets>
  <definedNames>
    <definedName name="OLE_LINK5" localSheetId="0">'E6 SMP MS'!#REF!</definedName>
    <definedName name="_xlnm.Print_Area" localSheetId="0">'E6 SMP MS'!$B$1:$I$49</definedName>
  </definedName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3" i="4" l="1"/>
  <c r="O14" i="4"/>
  <c r="O15" i="4"/>
  <c r="O16" i="4"/>
  <c r="O17" i="4"/>
  <c r="O18" i="4"/>
  <c r="O22" i="4"/>
  <c r="O23" i="4"/>
  <c r="O24" i="4"/>
  <c r="O25" i="4"/>
  <c r="O26" i="4"/>
  <c r="M25" i="4"/>
  <c r="M24" i="4"/>
  <c r="M22" i="4"/>
  <c r="M23" i="4"/>
  <c r="M21" i="4"/>
  <c r="N22" i="4"/>
  <c r="L22" i="4"/>
  <c r="N23" i="4"/>
  <c r="L23" i="4"/>
  <c r="N24" i="4"/>
  <c r="L24" i="4"/>
  <c r="N25" i="4"/>
  <c r="L25" i="4"/>
  <c r="L21" i="4"/>
  <c r="M17" i="4"/>
  <c r="M15" i="4"/>
  <c r="M13" i="4"/>
  <c r="M14" i="4"/>
  <c r="M16" i="4"/>
  <c r="M18" i="4"/>
  <c r="M12" i="4"/>
  <c r="N13" i="4"/>
  <c r="L13" i="4"/>
  <c r="N14" i="4"/>
  <c r="L14" i="4"/>
  <c r="N15" i="4"/>
  <c r="L15" i="4"/>
  <c r="N16" i="4"/>
  <c r="L16" i="4"/>
  <c r="N17" i="4"/>
  <c r="L17" i="4"/>
  <c r="N18" i="4"/>
  <c r="L18" i="4"/>
  <c r="L12" i="4"/>
  <c r="F27" i="4"/>
  <c r="J25" i="4"/>
  <c r="J23" i="4"/>
  <c r="J24" i="4"/>
  <c r="J18" i="4"/>
  <c r="J17" i="4"/>
  <c r="J16" i="4"/>
  <c r="J15" i="4"/>
  <c r="J14" i="4"/>
  <c r="J13" i="4"/>
  <c r="J22" i="4"/>
</calcChain>
</file>

<file path=xl/sharedStrings.xml><?xml version="1.0" encoding="utf-8"?>
<sst xmlns="http://schemas.openxmlformats.org/spreadsheetml/2006/main" count="44" uniqueCount="42">
  <si>
    <t>1/3</t>
  </si>
  <si>
    <t>2/3</t>
  </si>
  <si>
    <t>3/3</t>
  </si>
  <si>
    <t>Poids</t>
  </si>
  <si>
    <t>Note</t>
  </si>
  <si>
    <t>/20</t>
  </si>
  <si>
    <t xml:space="preserve">* La note proposée, arrondie au demi point ou au point entier supérieur, est décidée par les évaluateurs à partir de la note brute </t>
  </si>
  <si>
    <t>BREVET DE TECHNICIEN SUPERIEUR METIERS DE L’AUDIOVISUEL</t>
  </si>
  <si>
    <t xml:space="preserve">Session : </t>
  </si>
  <si>
    <t>Établissement :</t>
  </si>
  <si>
    <t>Académie :</t>
  </si>
  <si>
    <t>Candidat : Nom Prénom</t>
  </si>
  <si>
    <t>Sous-épreuve E52
Environnement économique et juridique du projet</t>
  </si>
  <si>
    <r>
      <t xml:space="preserve">Situation professionnelle de référence
</t>
    </r>
    <r>
      <rPr>
        <sz val="12"/>
        <color theme="1"/>
        <rFont val="Arial"/>
        <family val="2"/>
      </rPr>
      <t>(Description synthétique des activités confiées au candidat, du contexte de mise en œuvre et du niveau d’autonomie attendu)</t>
    </r>
    <r>
      <rPr>
        <b/>
        <sz val="12"/>
        <color theme="1"/>
        <rFont val="Arial"/>
        <family val="2"/>
      </rPr>
      <t xml:space="preserve">
Pré rempli par l’équipe pédagogique</t>
    </r>
  </si>
  <si>
    <r>
      <t xml:space="preserve">Remarques générales
</t>
    </r>
    <r>
      <rPr>
        <sz val="12"/>
        <color theme="1"/>
        <rFont val="Arial"/>
        <family val="2"/>
      </rPr>
      <t>(Conditions de déroulement de l’épreuve, imprévus, adaptations, …)</t>
    </r>
    <r>
      <rPr>
        <b/>
        <sz val="12"/>
        <color theme="1"/>
        <rFont val="Arial"/>
        <family val="2"/>
      </rPr>
      <t xml:space="preserve">
Pré rempli par l’équipe pédagogique</t>
    </r>
  </si>
  <si>
    <t>SOUTENANCE ORALE</t>
  </si>
  <si>
    <t>INDICATEURS D’ÉVALUATION</t>
  </si>
  <si>
    <t>NE</t>
  </si>
  <si>
    <t>Qualité de l’expression orale</t>
  </si>
  <si>
    <t>Respect du temps</t>
  </si>
  <si>
    <t>Compréhension des questions posées</t>
  </si>
  <si>
    <t>Pertinence des réponses : Qualité de l’argumentaire dans les domaines économique, juridique et organisationnel</t>
  </si>
  <si>
    <t>Structure de la présentation orale</t>
  </si>
  <si>
    <t>Pertinence des supports (numérique, diaporama, documents annexes, …) utilisés pour la présentation</t>
  </si>
  <si>
    <t>EXPOSÉ DU CANDIDAT</t>
  </si>
  <si>
    <t>ENTRETIEN AVEC LE JURY</t>
  </si>
  <si>
    <t>Compétences mobilisées</t>
  </si>
  <si>
    <t>C22</t>
  </si>
  <si>
    <t>Lire, analyser et comprendre les documents de production en tenant compte des contraintes économiques, juridiques et financières.</t>
  </si>
  <si>
    <t>Interpréter les demandes de la production.</t>
  </si>
  <si>
    <t>Se situer et s’intégrer dans la chaîne de la production audiovisuelle.</t>
  </si>
  <si>
    <t>Collaborer au suivi du projet dans le cadre de sa spécialité.</t>
  </si>
  <si>
    <t>Commentaires sur la prestation du candidat :  :</t>
  </si>
  <si>
    <t>PROPOSITION DE NOTE</t>
  </si>
  <si>
    <t>/   20</t>
  </si>
  <si>
    <t>COMMISSION D’ÉVALUATION</t>
  </si>
  <si>
    <t>Émargement</t>
  </si>
  <si>
    <t>Prénom et Nom</t>
  </si>
  <si>
    <t>OPTION : MÉTIERS du SON</t>
  </si>
  <si>
    <t>Évaluer et valider la faisabilité du projet et communiquer les résultats de son analyse.</t>
  </si>
  <si>
    <t>C3</t>
  </si>
  <si>
    <r>
      <t xml:space="preserve">Note brute (s'il y a une erreur, alors le calcul est refusé. Voir repères </t>
    </r>
    <r>
      <rPr>
        <sz val="12"/>
        <color indexed="10"/>
        <rFont val="Arial"/>
        <family val="2"/>
      </rPr>
      <t>◄</t>
    </r>
    <r>
      <rPr>
        <sz val="12"/>
        <rFont val="Arial"/>
        <family val="2"/>
      </rPr>
      <t xml:space="preserve"> à droite de la grille)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</si>
</sst>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CC0066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EEECE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01">
    <xf numFmtId="0" fontId="0" fillId="0" borderId="0" xfId="0"/>
    <xf numFmtId="0" fontId="7" fillId="0" borderId="0" xfId="0" applyFont="1"/>
    <xf numFmtId="49" fontId="6" fillId="0" borderId="1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/>
    </xf>
    <xf numFmtId="0" fontId="2" fillId="0" borderId="0" xfId="0" applyFont="1"/>
    <xf numFmtId="0" fontId="9" fillId="0" borderId="0" xfId="0" applyFont="1" applyBorder="1" applyAlignment="1" applyProtection="1">
      <alignment horizontal="right" vertic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2" fontId="12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4" fillId="3" borderId="1" xfId="0" applyFont="1" applyFill="1" applyBorder="1" applyAlignment="1">
      <alignment vertical="center" wrapText="1"/>
    </xf>
    <xf numFmtId="0" fontId="14" fillId="0" borderId="17" xfId="0" applyFont="1" applyBorder="1" applyAlignment="1">
      <alignment horizontal="left" vertical="top" wrapText="1"/>
    </xf>
    <xf numFmtId="0" fontId="12" fillId="0" borderId="8" xfId="0" applyFont="1" applyBorder="1"/>
    <xf numFmtId="0" fontId="18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top" wrapText="1"/>
    </xf>
    <xf numFmtId="0" fontId="3" fillId="8" borderId="8" xfId="0" applyFont="1" applyFill="1" applyBorder="1" applyAlignment="1">
      <alignment horizontal="center" vertical="center" wrapText="1"/>
    </xf>
    <xf numFmtId="0" fontId="3" fillId="8" borderId="19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vertical="center" wrapText="1"/>
    </xf>
    <xf numFmtId="0" fontId="19" fillId="7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19" fillId="0" borderId="16" xfId="0" applyFont="1" applyBorder="1" applyAlignment="1">
      <alignment vertical="center" wrapText="1"/>
    </xf>
    <xf numFmtId="0" fontId="12" fillId="0" borderId="28" xfId="0" applyFont="1" applyBorder="1" applyAlignment="1">
      <alignment vertical="center" wrapText="1"/>
    </xf>
    <xf numFmtId="0" fontId="20" fillId="7" borderId="18" xfId="0" applyFont="1" applyFill="1" applyBorder="1" applyAlignment="1">
      <alignment horizontal="center" vertical="center" wrapText="1"/>
    </xf>
    <xf numFmtId="0" fontId="20" fillId="7" borderId="28" xfId="0" applyFont="1" applyFill="1" applyBorder="1" applyAlignment="1">
      <alignment horizontal="center" vertical="center" wrapText="1"/>
    </xf>
    <xf numFmtId="0" fontId="20" fillId="7" borderId="19" xfId="0" applyFont="1" applyFill="1" applyBorder="1" applyAlignment="1">
      <alignment horizontal="center" vertical="center" wrapText="1"/>
    </xf>
    <xf numFmtId="0" fontId="19" fillId="7" borderId="21" xfId="0" applyFont="1" applyFill="1" applyBorder="1" applyAlignment="1">
      <alignment horizontal="center" vertical="center" wrapText="1"/>
    </xf>
    <xf numFmtId="0" fontId="19" fillId="7" borderId="22" xfId="0" applyFont="1" applyFill="1" applyBorder="1" applyAlignment="1">
      <alignment horizontal="center" vertical="center" wrapText="1"/>
    </xf>
    <xf numFmtId="0" fontId="19" fillId="7" borderId="23" xfId="0" applyFont="1" applyFill="1" applyBorder="1" applyAlignment="1">
      <alignment horizontal="center" vertical="center" wrapText="1"/>
    </xf>
    <xf numFmtId="0" fontId="19" fillId="7" borderId="18" xfId="0" applyFont="1" applyFill="1" applyBorder="1" applyAlignment="1">
      <alignment horizontal="center" vertical="center" wrapText="1"/>
    </xf>
    <xf numFmtId="0" fontId="19" fillId="7" borderId="28" xfId="0" applyFont="1" applyFill="1" applyBorder="1" applyAlignment="1">
      <alignment horizontal="center" vertical="center" wrapText="1"/>
    </xf>
    <xf numFmtId="0" fontId="19" fillId="7" borderId="19" xfId="0" applyFont="1" applyFill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3" fillId="8" borderId="18" xfId="0" applyFont="1" applyFill="1" applyBorder="1" applyAlignment="1">
      <alignment horizontal="center" vertical="center" wrapText="1"/>
    </xf>
    <xf numFmtId="0" fontId="3" fillId="8" borderId="19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/>
    </xf>
    <xf numFmtId="0" fontId="12" fillId="4" borderId="20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4" fillId="7" borderId="18" xfId="0" applyFont="1" applyFill="1" applyBorder="1" applyAlignment="1">
      <alignment horizontal="center" vertical="center" wrapText="1"/>
    </xf>
    <xf numFmtId="0" fontId="14" fillId="7" borderId="19" xfId="0" applyFont="1" applyFill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6" fillId="6" borderId="12" xfId="0" applyFont="1" applyFill="1" applyBorder="1" applyAlignment="1">
      <alignment horizontal="center" vertical="center"/>
    </xf>
    <xf numFmtId="0" fontId="16" fillId="6" borderId="13" xfId="0" applyFont="1" applyFill="1" applyBorder="1" applyAlignment="1">
      <alignment horizontal="center" vertical="center"/>
    </xf>
    <xf numFmtId="0" fontId="16" fillId="6" borderId="14" xfId="0" applyFont="1" applyFill="1" applyBorder="1" applyAlignment="1">
      <alignment horizontal="center" vertical="center"/>
    </xf>
    <xf numFmtId="0" fontId="16" fillId="6" borderId="15" xfId="0" applyFont="1" applyFill="1" applyBorder="1" applyAlignment="1">
      <alignment horizontal="center" vertical="center"/>
    </xf>
    <xf numFmtId="0" fontId="16" fillId="6" borderId="16" xfId="0" applyFont="1" applyFill="1" applyBorder="1" applyAlignment="1">
      <alignment horizontal="center" vertical="center"/>
    </xf>
    <xf numFmtId="0" fontId="14" fillId="0" borderId="18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1" fillId="0" borderId="0" xfId="0" applyFont="1" applyBorder="1" applyAlignment="1" applyProtection="1">
      <alignment horizontal="right" vertical="center"/>
    </xf>
    <xf numFmtId="2" fontId="1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2" fillId="0" borderId="0" xfId="0" applyFont="1" applyAlignment="1"/>
  </cellXfs>
  <cellStyles count="4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O49"/>
  <sheetViews>
    <sheetView tabSelected="1" zoomScale="60" zoomScaleNormal="60" workbookViewId="0">
      <selection activeCell="Q10" sqref="Q10"/>
    </sheetView>
  </sheetViews>
  <sheetFormatPr baseColWidth="10" defaultRowHeight="15.75" x14ac:dyDescent="0.25"/>
  <cols>
    <col min="1" max="1" width="3" customWidth="1"/>
    <col min="2" max="2" width="6.5" customWidth="1"/>
    <col min="3" max="3" width="36.75" style="1" customWidth="1"/>
    <col min="4" max="4" width="94" customWidth="1"/>
    <col min="5" max="5" width="7.125" customWidth="1"/>
    <col min="6" max="6" width="6.125" customWidth="1"/>
    <col min="7" max="7" width="7.25" customWidth="1"/>
    <col min="8" max="8" width="7.125" customWidth="1"/>
    <col min="9" max="9" width="5.5" customWidth="1"/>
    <col min="10" max="10" width="6.125" style="8" customWidth="1"/>
    <col min="11" max="12" width="10.875" style="4"/>
    <col min="13" max="13" width="7.625" style="16" hidden="1" customWidth="1"/>
    <col min="14" max="14" width="8.5" style="19" hidden="1" customWidth="1"/>
    <col min="15" max="15" width="6" style="16" hidden="1" customWidth="1"/>
  </cols>
  <sheetData>
    <row r="1" spans="2:15" s="6" customFormat="1" ht="33" customHeight="1" x14ac:dyDescent="0.25">
      <c r="B1" s="72" t="s">
        <v>7</v>
      </c>
      <c r="C1" s="73"/>
      <c r="D1" s="74"/>
      <c r="E1" s="65" t="s">
        <v>8</v>
      </c>
      <c r="F1" s="66"/>
      <c r="G1" s="64"/>
      <c r="H1" s="64"/>
      <c r="I1" s="16"/>
      <c r="J1" s="17"/>
      <c r="K1" s="16"/>
    </row>
    <row r="2" spans="2:15" s="10" customFormat="1" ht="19.5" thickBot="1" x14ac:dyDescent="0.35">
      <c r="B2" s="69" t="s">
        <v>38</v>
      </c>
      <c r="C2" s="70"/>
      <c r="D2" s="71"/>
      <c r="E2" s="100"/>
      <c r="F2" s="100"/>
      <c r="G2" s="100"/>
      <c r="H2" s="100"/>
      <c r="I2" s="100"/>
      <c r="J2" s="100"/>
      <c r="K2" s="100"/>
      <c r="L2" s="100"/>
      <c r="M2" s="11"/>
      <c r="N2" s="18"/>
      <c r="O2" s="11"/>
    </row>
    <row r="3" spans="2:15" s="10" customFormat="1" ht="9.75" customHeight="1" thickBot="1" x14ac:dyDescent="0.35">
      <c r="E3" s="20"/>
      <c r="F3" s="20"/>
      <c r="G3" s="20"/>
      <c r="H3" s="20"/>
      <c r="I3" s="20"/>
      <c r="J3" s="20"/>
      <c r="K3" s="20"/>
      <c r="L3" s="20"/>
      <c r="M3" s="11"/>
      <c r="N3" s="18"/>
      <c r="O3" s="11"/>
    </row>
    <row r="4" spans="2:15" s="10" customFormat="1" ht="18.75" x14ac:dyDescent="0.3">
      <c r="B4" s="77" t="s">
        <v>12</v>
      </c>
      <c r="C4" s="78"/>
      <c r="D4" s="79"/>
      <c r="E4" s="20"/>
      <c r="F4" s="20"/>
      <c r="G4" s="20"/>
      <c r="H4" s="20"/>
      <c r="I4" s="20"/>
      <c r="J4" s="20"/>
      <c r="K4" s="20"/>
      <c r="L4" s="20"/>
      <c r="M4" s="11"/>
      <c r="N4" s="18"/>
      <c r="O4" s="11"/>
    </row>
    <row r="5" spans="2:15" s="10" customFormat="1" ht="19.5" thickBot="1" x14ac:dyDescent="0.35">
      <c r="B5" s="80"/>
      <c r="C5" s="81"/>
      <c r="D5" s="82"/>
      <c r="E5" s="20"/>
      <c r="F5" s="20"/>
      <c r="G5" s="20"/>
      <c r="H5" s="20"/>
      <c r="I5" s="20"/>
      <c r="J5" s="20"/>
      <c r="K5" s="20"/>
      <c r="L5" s="20"/>
      <c r="M5" s="11"/>
      <c r="N5" s="18"/>
      <c r="O5" s="11"/>
    </row>
    <row r="6" spans="2:15" s="10" customFormat="1" ht="19.5" thickBot="1" x14ac:dyDescent="0.35">
      <c r="E6" s="20"/>
      <c r="F6" s="20"/>
      <c r="G6" s="20"/>
      <c r="H6" s="20"/>
      <c r="I6" s="20"/>
      <c r="J6" s="20"/>
      <c r="K6" s="20"/>
      <c r="L6" s="20"/>
      <c r="M6" s="11"/>
      <c r="N6" s="18"/>
      <c r="O6" s="11"/>
    </row>
    <row r="7" spans="2:15" s="10" customFormat="1" ht="45" customHeight="1" thickBot="1" x14ac:dyDescent="0.35">
      <c r="B7" s="83" t="s">
        <v>9</v>
      </c>
      <c r="C7" s="84"/>
      <c r="D7" s="31" t="s">
        <v>10</v>
      </c>
      <c r="E7" s="20"/>
      <c r="F7" s="20"/>
      <c r="G7" s="20"/>
      <c r="H7" s="20"/>
      <c r="I7" s="20"/>
      <c r="J7" s="20"/>
      <c r="K7" s="20"/>
      <c r="L7" s="20"/>
      <c r="M7" s="11"/>
      <c r="N7" s="18"/>
      <c r="O7" s="11"/>
    </row>
    <row r="8" spans="2:15" s="10" customFormat="1" ht="32.25" customHeight="1" thickBot="1" x14ac:dyDescent="0.35">
      <c r="B8" s="75" t="s">
        <v>11</v>
      </c>
      <c r="C8" s="76"/>
      <c r="D8" s="32"/>
      <c r="E8" s="20"/>
      <c r="F8" s="20"/>
      <c r="G8" s="20"/>
      <c r="H8" s="20"/>
      <c r="I8" s="20"/>
      <c r="J8" s="20"/>
      <c r="K8" s="20"/>
      <c r="L8" s="20"/>
      <c r="M8" s="11"/>
      <c r="N8" s="18"/>
      <c r="O8" s="11"/>
    </row>
    <row r="9" spans="2:15" s="10" customFormat="1" ht="123" customHeight="1" thickBot="1" x14ac:dyDescent="0.35">
      <c r="B9" s="75" t="s">
        <v>13</v>
      </c>
      <c r="C9" s="76"/>
      <c r="D9" s="32"/>
      <c r="E9" s="34"/>
      <c r="F9" s="34"/>
      <c r="G9" s="34"/>
      <c r="H9" s="34"/>
      <c r="I9" s="34"/>
      <c r="J9" s="34"/>
      <c r="K9" s="34"/>
      <c r="L9" s="34"/>
      <c r="M9" s="11"/>
      <c r="N9" s="18"/>
      <c r="O9" s="11"/>
    </row>
    <row r="10" spans="2:15" s="10" customFormat="1" ht="155.25" customHeight="1" thickBot="1" x14ac:dyDescent="0.35">
      <c r="B10" s="67" t="s">
        <v>14</v>
      </c>
      <c r="C10" s="68"/>
      <c r="D10" s="37"/>
      <c r="E10" s="20"/>
      <c r="F10" s="20"/>
      <c r="G10" s="20"/>
      <c r="H10" s="20"/>
      <c r="I10" s="20"/>
      <c r="J10" s="20"/>
      <c r="K10" s="20"/>
      <c r="L10" s="20"/>
      <c r="M10" s="11"/>
      <c r="N10" s="18"/>
      <c r="O10" s="11"/>
    </row>
    <row r="11" spans="2:15" s="10" customFormat="1" ht="27.75" customHeight="1" thickBot="1" x14ac:dyDescent="0.35">
      <c r="E11" s="20"/>
      <c r="F11" s="20"/>
      <c r="G11" s="20"/>
      <c r="H11" s="20"/>
      <c r="I11" s="20"/>
      <c r="J11" s="20"/>
      <c r="K11" s="20"/>
      <c r="L11" s="20"/>
      <c r="M11" s="11"/>
      <c r="N11" s="18"/>
      <c r="O11" s="11"/>
    </row>
    <row r="12" spans="2:15" s="10" customFormat="1" ht="27.75" customHeight="1" thickBot="1" x14ac:dyDescent="0.35">
      <c r="B12" s="57" t="s">
        <v>15</v>
      </c>
      <c r="C12" s="58"/>
      <c r="D12" s="38" t="s">
        <v>16</v>
      </c>
      <c r="E12" s="39" t="s">
        <v>17</v>
      </c>
      <c r="F12" s="39">
        <v>0</v>
      </c>
      <c r="G12" s="39">
        <v>1</v>
      </c>
      <c r="H12" s="39">
        <v>2</v>
      </c>
      <c r="I12" s="39">
        <v>3</v>
      </c>
      <c r="J12" s="12"/>
      <c r="K12" s="14">
        <v>0.7</v>
      </c>
      <c r="L12" s="5">
        <f>IF(M12=0,0,SUM(L13:L18))</f>
        <v>0</v>
      </c>
      <c r="M12" s="16">
        <f>SUM(M13:M18)</f>
        <v>6</v>
      </c>
      <c r="N12" s="19"/>
      <c r="O12" s="16"/>
    </row>
    <row r="13" spans="2:15" s="10" customFormat="1" ht="27.75" customHeight="1" x14ac:dyDescent="0.3">
      <c r="B13" s="59" t="s">
        <v>24</v>
      </c>
      <c r="C13" s="60"/>
      <c r="D13" s="30" t="s">
        <v>18</v>
      </c>
      <c r="E13" s="13"/>
      <c r="F13" s="13"/>
      <c r="G13" s="13"/>
      <c r="H13" s="13"/>
      <c r="I13" s="13"/>
      <c r="J13" s="12" t="str">
        <f t="shared" ref="J13:J18" si="0">(IF(O13&lt;&gt;1,"◄",""))</f>
        <v>◄</v>
      </c>
      <c r="K13" s="21">
        <v>1</v>
      </c>
      <c r="L13" s="36">
        <f>SUM(N13:N13)</f>
        <v>0</v>
      </c>
      <c r="M13" s="16">
        <f t="shared" ref="M13:M18" si="1">IF(E13&lt;&gt;"",0,K13)</f>
        <v>1</v>
      </c>
      <c r="N13" s="19">
        <f>(IF(G13&lt;&gt;"",1/3,0)+IF(H13&lt;&gt;"",2/3,0)+IF(I13&lt;&gt;"",1,0))*K$12*20*M13/SUM(M$13:M$18)</f>
        <v>0</v>
      </c>
      <c r="O13" s="16">
        <f t="shared" ref="O13:O18" si="2">COUNTA(E13:I13)</f>
        <v>0</v>
      </c>
    </row>
    <row r="14" spans="2:15" s="10" customFormat="1" ht="27.75" customHeight="1" x14ac:dyDescent="0.3">
      <c r="B14" s="61"/>
      <c r="C14" s="62"/>
      <c r="D14" s="24" t="s">
        <v>22</v>
      </c>
      <c r="E14" s="15"/>
      <c r="F14" s="15"/>
      <c r="G14" s="15"/>
      <c r="H14" s="15"/>
      <c r="I14" s="15"/>
      <c r="J14" s="12" t="str">
        <f t="shared" si="0"/>
        <v>◄</v>
      </c>
      <c r="K14" s="21">
        <v>1</v>
      </c>
      <c r="L14" s="36">
        <f t="shared" ref="L14:L18" si="3">SUM(N14:N14)</f>
        <v>0</v>
      </c>
      <c r="M14" s="16">
        <f t="shared" si="1"/>
        <v>1</v>
      </c>
      <c r="N14" s="19">
        <f t="shared" ref="N14:N18" si="4">(IF(G14&lt;&gt;"",1/3,0)+IF(H14&lt;&gt;"",2/3,0)+IF(I14&lt;&gt;"",1,0))*K$12*20*M14/SUM(M$13:M$18)</f>
        <v>0</v>
      </c>
      <c r="O14" s="16">
        <f t="shared" si="2"/>
        <v>0</v>
      </c>
    </row>
    <row r="15" spans="2:15" s="10" customFormat="1" ht="37.5" customHeight="1" x14ac:dyDescent="0.3">
      <c r="B15" s="61"/>
      <c r="C15" s="62"/>
      <c r="D15" s="30" t="s">
        <v>23</v>
      </c>
      <c r="E15" s="13"/>
      <c r="F15" s="13"/>
      <c r="G15" s="13"/>
      <c r="H15" s="13"/>
      <c r="I15" s="13"/>
      <c r="J15" s="12" t="str">
        <f t="shared" si="0"/>
        <v>◄</v>
      </c>
      <c r="K15" s="21">
        <v>1</v>
      </c>
      <c r="L15" s="36">
        <f t="shared" si="3"/>
        <v>0</v>
      </c>
      <c r="M15" s="16">
        <f t="shared" si="1"/>
        <v>1</v>
      </c>
      <c r="N15" s="19">
        <f t="shared" si="4"/>
        <v>0</v>
      </c>
      <c r="O15" s="16">
        <f t="shared" si="2"/>
        <v>0</v>
      </c>
    </row>
    <row r="16" spans="2:15" s="10" customFormat="1" ht="27.75" customHeight="1" x14ac:dyDescent="0.3">
      <c r="B16" s="61"/>
      <c r="C16" s="62"/>
      <c r="D16" s="24" t="s">
        <v>19</v>
      </c>
      <c r="E16" s="15"/>
      <c r="F16" s="15"/>
      <c r="G16" s="15"/>
      <c r="H16" s="15"/>
      <c r="I16" s="15"/>
      <c r="J16" s="12" t="str">
        <f t="shared" si="0"/>
        <v>◄</v>
      </c>
      <c r="K16" s="21">
        <v>1</v>
      </c>
      <c r="L16" s="36">
        <f t="shared" si="3"/>
        <v>0</v>
      </c>
      <c r="M16" s="16">
        <f t="shared" si="1"/>
        <v>1</v>
      </c>
      <c r="N16" s="19">
        <f t="shared" si="4"/>
        <v>0</v>
      </c>
      <c r="O16" s="16">
        <f t="shared" si="2"/>
        <v>0</v>
      </c>
    </row>
    <row r="17" spans="2:15" s="10" customFormat="1" ht="27.75" customHeight="1" x14ac:dyDescent="0.3">
      <c r="B17" s="63" t="s">
        <v>25</v>
      </c>
      <c r="C17" s="63"/>
      <c r="D17" s="30" t="s">
        <v>20</v>
      </c>
      <c r="E17" s="13"/>
      <c r="F17" s="13"/>
      <c r="G17" s="13"/>
      <c r="H17" s="13"/>
      <c r="I17" s="13"/>
      <c r="J17" s="12" t="str">
        <f t="shared" si="0"/>
        <v>◄</v>
      </c>
      <c r="K17" s="21">
        <v>1</v>
      </c>
      <c r="L17" s="36">
        <f t="shared" si="3"/>
        <v>0</v>
      </c>
      <c r="M17" s="16">
        <f t="shared" si="1"/>
        <v>1</v>
      </c>
      <c r="N17" s="19">
        <f t="shared" si="4"/>
        <v>0</v>
      </c>
      <c r="O17" s="16">
        <f t="shared" si="2"/>
        <v>0</v>
      </c>
    </row>
    <row r="18" spans="2:15" s="10" customFormat="1" ht="36" customHeight="1" x14ac:dyDescent="0.3">
      <c r="B18" s="63"/>
      <c r="C18" s="63"/>
      <c r="D18" s="24" t="s">
        <v>21</v>
      </c>
      <c r="E18" s="15"/>
      <c r="F18" s="15"/>
      <c r="G18" s="15"/>
      <c r="H18" s="15"/>
      <c r="I18" s="15"/>
      <c r="J18" s="12" t="str">
        <f t="shared" si="0"/>
        <v>◄</v>
      </c>
      <c r="K18" s="21">
        <v>1</v>
      </c>
      <c r="L18" s="36">
        <f t="shared" si="3"/>
        <v>0</v>
      </c>
      <c r="M18" s="16">
        <f t="shared" si="1"/>
        <v>1</v>
      </c>
      <c r="N18" s="19">
        <f t="shared" si="4"/>
        <v>0</v>
      </c>
      <c r="O18" s="16">
        <f t="shared" si="2"/>
        <v>0</v>
      </c>
    </row>
    <row r="19" spans="2:15" ht="27.75" customHeight="1" thickBot="1" x14ac:dyDescent="0.3"/>
    <row r="20" spans="2:15" ht="16.5" customHeight="1" thickBot="1" x14ac:dyDescent="0.3">
      <c r="B20" s="57" t="s">
        <v>26</v>
      </c>
      <c r="C20" s="58"/>
      <c r="D20" s="38" t="s">
        <v>16</v>
      </c>
      <c r="E20" s="39" t="s">
        <v>17</v>
      </c>
      <c r="F20" s="39">
        <v>0</v>
      </c>
      <c r="G20" s="39" t="s">
        <v>0</v>
      </c>
      <c r="H20" s="39" t="s">
        <v>1</v>
      </c>
      <c r="I20" s="39" t="s">
        <v>2</v>
      </c>
      <c r="K20" s="2" t="s">
        <v>3</v>
      </c>
      <c r="L20" s="2" t="s">
        <v>4</v>
      </c>
    </row>
    <row r="21" spans="2:15" x14ac:dyDescent="0.25">
      <c r="B21" s="89" t="s">
        <v>27</v>
      </c>
      <c r="C21" s="90"/>
      <c r="D21" s="90"/>
      <c r="E21" s="91"/>
      <c r="F21" s="91"/>
      <c r="G21" s="91"/>
      <c r="H21" s="91"/>
      <c r="I21" s="92"/>
      <c r="K21" s="14">
        <v>0.3</v>
      </c>
      <c r="L21" s="5">
        <f>IF(M21=0,0,SUM(L22:L25))</f>
        <v>0</v>
      </c>
      <c r="M21" s="16">
        <f>SUM(M22:M25)</f>
        <v>4</v>
      </c>
    </row>
    <row r="22" spans="2:15" ht="33" customHeight="1" x14ac:dyDescent="0.25">
      <c r="B22" s="93" t="s">
        <v>40</v>
      </c>
      <c r="C22" s="86" t="s">
        <v>39</v>
      </c>
      <c r="D22" s="23" t="s">
        <v>28</v>
      </c>
      <c r="E22" s="3"/>
      <c r="F22" s="3"/>
      <c r="G22" s="3"/>
      <c r="H22" s="3"/>
      <c r="I22" s="3"/>
      <c r="J22" s="12" t="str">
        <f>(IF(O22&lt;&gt;1,"◄",""))</f>
        <v>◄</v>
      </c>
      <c r="K22" s="3">
        <v>1</v>
      </c>
      <c r="L22" s="7">
        <f>N22</f>
        <v>0</v>
      </c>
      <c r="M22" s="16">
        <f>IF(E22&lt;&gt;"",0,K22)</f>
        <v>1</v>
      </c>
      <c r="N22" s="17">
        <f>(IF(G22&lt;&gt;"",1/3,0)+IF(H22&lt;&gt;"",2/3,0)+IF(I22&lt;&gt;"",1,0))*K$21*20*M22/SUM(M$22:M$25)</f>
        <v>0</v>
      </c>
      <c r="O22" s="16">
        <f>COUNTA(E22:I22)</f>
        <v>0</v>
      </c>
    </row>
    <row r="23" spans="2:15" ht="33" customHeight="1" x14ac:dyDescent="0.25">
      <c r="B23" s="94"/>
      <c r="C23" s="87"/>
      <c r="D23" s="23" t="s">
        <v>29</v>
      </c>
      <c r="E23" s="21"/>
      <c r="F23" s="21"/>
      <c r="G23" s="21"/>
      <c r="H23" s="21"/>
      <c r="I23" s="21"/>
      <c r="J23" s="12" t="str">
        <f t="shared" ref="J23:J24" si="5">(IF(O23&lt;&gt;1,"◄",""))</f>
        <v>◄</v>
      </c>
      <c r="K23" s="21">
        <v>1</v>
      </c>
      <c r="L23" s="35">
        <f t="shared" ref="L23:L24" si="6">N23</f>
        <v>0</v>
      </c>
      <c r="M23" s="16">
        <f t="shared" ref="M23:M25" si="7">IF(E23&lt;&gt;"",0,K23)</f>
        <v>1</v>
      </c>
      <c r="N23" s="17">
        <f t="shared" ref="N23:N25" si="8">(IF(G23&lt;&gt;"",1/3,0)+IF(H23&lt;&gt;"",2/3,0)+IF(I23&lt;&gt;"",1,0))*K$21*20*M23/SUM(M$22:M$25)</f>
        <v>0</v>
      </c>
      <c r="O23" s="16">
        <f t="shared" ref="O23:O25" si="9">COUNTA(E23:I23)</f>
        <v>0</v>
      </c>
    </row>
    <row r="24" spans="2:15" ht="33" customHeight="1" x14ac:dyDescent="0.25">
      <c r="B24" s="94"/>
      <c r="C24" s="87"/>
      <c r="D24" s="23" t="s">
        <v>30</v>
      </c>
      <c r="E24" s="21"/>
      <c r="F24" s="21"/>
      <c r="G24" s="21"/>
      <c r="H24" s="21"/>
      <c r="I24" s="21"/>
      <c r="J24" s="12" t="str">
        <f t="shared" si="5"/>
        <v>◄</v>
      </c>
      <c r="K24" s="21">
        <v>1</v>
      </c>
      <c r="L24" s="35">
        <f t="shared" si="6"/>
        <v>0</v>
      </c>
      <c r="M24" s="16">
        <f t="shared" si="7"/>
        <v>1</v>
      </c>
      <c r="N24" s="17">
        <f t="shared" si="8"/>
        <v>0</v>
      </c>
      <c r="O24" s="16">
        <f t="shared" si="9"/>
        <v>0</v>
      </c>
    </row>
    <row r="25" spans="2:15" ht="39" customHeight="1" x14ac:dyDescent="0.25">
      <c r="B25" s="95"/>
      <c r="C25" s="88"/>
      <c r="D25" s="23" t="s">
        <v>31</v>
      </c>
      <c r="E25" s="21"/>
      <c r="F25" s="21"/>
      <c r="G25" s="21"/>
      <c r="H25" s="21"/>
      <c r="I25" s="21"/>
      <c r="J25" s="12" t="str">
        <f>(IF(O25&lt;&gt;1,"◄",""))</f>
        <v>◄</v>
      </c>
      <c r="K25" s="21">
        <v>1</v>
      </c>
      <c r="L25" s="22">
        <f>N25</f>
        <v>0</v>
      </c>
      <c r="M25" s="16">
        <f t="shared" si="7"/>
        <v>1</v>
      </c>
      <c r="N25" s="17">
        <f t="shared" si="8"/>
        <v>0</v>
      </c>
      <c r="O25" s="16">
        <f t="shared" si="9"/>
        <v>0</v>
      </c>
    </row>
    <row r="26" spans="2:15" ht="12" customHeight="1" x14ac:dyDescent="0.25">
      <c r="B26" s="25"/>
      <c r="C26" s="26"/>
      <c r="D26" s="27"/>
      <c r="E26" s="28"/>
      <c r="F26" s="28"/>
      <c r="G26" s="28"/>
      <c r="H26" s="28"/>
      <c r="I26" s="28"/>
      <c r="J26" s="12"/>
      <c r="K26" s="28"/>
      <c r="L26" s="29"/>
      <c r="O26" s="16">
        <f>SUM(O13:O25)</f>
        <v>0</v>
      </c>
    </row>
    <row r="27" spans="2:15" s="8" customFormat="1" ht="27.95" customHeight="1" x14ac:dyDescent="0.25">
      <c r="B27"/>
      <c r="C27" s="1"/>
      <c r="D27" s="9" t="s">
        <v>41</v>
      </c>
      <c r="E27"/>
      <c r="F27" s="97" t="str">
        <f>IF(O26&lt;&gt;10,"Erreur",(L21+L12))</f>
        <v>Erreur</v>
      </c>
      <c r="G27" s="97"/>
      <c r="H27" s="98" t="s">
        <v>5</v>
      </c>
      <c r="I27" s="99"/>
      <c r="K27" s="4"/>
      <c r="L27" s="4"/>
      <c r="M27" s="16"/>
      <c r="N27" s="19"/>
      <c r="O27" s="16"/>
    </row>
    <row r="28" spans="2:15" s="8" customFormat="1" x14ac:dyDescent="0.25">
      <c r="B28" s="96" t="s">
        <v>6</v>
      </c>
      <c r="C28" s="96"/>
      <c r="D28" s="96"/>
      <c r="E28" s="96"/>
      <c r="F28" s="96"/>
      <c r="G28" s="96"/>
      <c r="H28" s="96"/>
      <c r="I28" s="96"/>
      <c r="K28" s="4"/>
      <c r="L28" s="4"/>
      <c r="M28" s="16"/>
      <c r="N28" s="19"/>
      <c r="O28" s="16"/>
    </row>
    <row r="30" spans="2:15" x14ac:dyDescent="0.25">
      <c r="C30" s="85" t="s">
        <v>32</v>
      </c>
      <c r="D30" s="85"/>
    </row>
    <row r="31" spans="2:15" x14ac:dyDescent="0.25">
      <c r="C31" s="85"/>
      <c r="D31" s="85"/>
    </row>
    <row r="32" spans="2:15" x14ac:dyDescent="0.25">
      <c r="C32" s="85"/>
      <c r="D32" s="85"/>
    </row>
    <row r="33" spans="3:8" x14ac:dyDescent="0.25">
      <c r="C33" s="85"/>
      <c r="D33" s="85"/>
    </row>
    <row r="34" spans="3:8" x14ac:dyDescent="0.25">
      <c r="C34" s="85"/>
      <c r="D34" s="85"/>
    </row>
    <row r="35" spans="3:8" x14ac:dyDescent="0.25">
      <c r="C35" s="85"/>
      <c r="D35" s="85"/>
    </row>
    <row r="36" spans="3:8" x14ac:dyDescent="0.25">
      <c r="C36" s="85"/>
      <c r="D36" s="85"/>
    </row>
    <row r="37" spans="3:8" x14ac:dyDescent="0.25">
      <c r="C37" s="85"/>
      <c r="D37" s="85"/>
    </row>
    <row r="38" spans="3:8" x14ac:dyDescent="0.25">
      <c r="C38" s="85"/>
      <c r="D38" s="85"/>
    </row>
    <row r="39" spans="3:8" x14ac:dyDescent="0.25">
      <c r="C39" s="85"/>
      <c r="D39" s="85"/>
    </row>
    <row r="40" spans="3:8" x14ac:dyDescent="0.25">
      <c r="C40" s="85"/>
      <c r="D40" s="85"/>
    </row>
    <row r="41" spans="3:8" x14ac:dyDescent="0.25">
      <c r="C41" s="85"/>
      <c r="D41" s="85"/>
    </row>
    <row r="42" spans="3:8" x14ac:dyDescent="0.25">
      <c r="C42" s="85"/>
      <c r="D42" s="85"/>
    </row>
    <row r="43" spans="3:8" x14ac:dyDescent="0.25">
      <c r="C43" s="85"/>
      <c r="D43" s="85"/>
    </row>
    <row r="44" spans="3:8" ht="16.5" thickBot="1" x14ac:dyDescent="0.3">
      <c r="C44" s="33"/>
    </row>
    <row r="45" spans="3:8" ht="31.5" customHeight="1" thickBot="1" x14ac:dyDescent="0.3">
      <c r="C45" s="45" t="s">
        <v>33</v>
      </c>
      <c r="D45" s="46"/>
      <c r="E45" s="46"/>
      <c r="F45" s="47"/>
      <c r="G45" s="44"/>
      <c r="H45" s="40" t="s">
        <v>34</v>
      </c>
    </row>
    <row r="46" spans="3:8" ht="31.5" customHeight="1" thickBot="1" x14ac:dyDescent="0.3">
      <c r="C46" s="48" t="s">
        <v>35</v>
      </c>
      <c r="D46" s="41" t="s">
        <v>37</v>
      </c>
      <c r="E46" s="51" t="s">
        <v>36</v>
      </c>
      <c r="F46" s="52"/>
      <c r="G46" s="52"/>
      <c r="H46" s="53"/>
    </row>
    <row r="47" spans="3:8" ht="31.5" customHeight="1" thickBot="1" x14ac:dyDescent="0.3">
      <c r="C47" s="49"/>
      <c r="D47" s="42"/>
      <c r="E47" s="54"/>
      <c r="F47" s="55"/>
      <c r="G47" s="55"/>
      <c r="H47" s="56"/>
    </row>
    <row r="48" spans="3:8" ht="31.5" customHeight="1" thickBot="1" x14ac:dyDescent="0.3">
      <c r="C48" s="49"/>
      <c r="D48" s="43"/>
      <c r="E48" s="54"/>
      <c r="F48" s="55"/>
      <c r="G48" s="55"/>
      <c r="H48" s="56"/>
    </row>
    <row r="49" spans="3:8" ht="31.5" customHeight="1" thickBot="1" x14ac:dyDescent="0.3">
      <c r="C49" s="50"/>
      <c r="D49" s="43"/>
      <c r="E49" s="54"/>
      <c r="F49" s="55"/>
      <c r="G49" s="55"/>
      <c r="H49" s="56"/>
    </row>
  </sheetData>
  <mergeCells count="26">
    <mergeCell ref="C30:D43"/>
    <mergeCell ref="C22:C25"/>
    <mergeCell ref="B20:C20"/>
    <mergeCell ref="B21:I21"/>
    <mergeCell ref="B22:B25"/>
    <mergeCell ref="B28:I28"/>
    <mergeCell ref="F27:G27"/>
    <mergeCell ref="H27:I27"/>
    <mergeCell ref="B12:C12"/>
    <mergeCell ref="B13:C16"/>
    <mergeCell ref="B17:C18"/>
    <mergeCell ref="G1:H1"/>
    <mergeCell ref="E1:F1"/>
    <mergeCell ref="B10:C10"/>
    <mergeCell ref="B2:D2"/>
    <mergeCell ref="B1:D1"/>
    <mergeCell ref="B9:C9"/>
    <mergeCell ref="B4:D5"/>
    <mergeCell ref="B7:C7"/>
    <mergeCell ref="B8:C8"/>
    <mergeCell ref="C45:F45"/>
    <mergeCell ref="C46:C49"/>
    <mergeCell ref="E46:H46"/>
    <mergeCell ref="E47:H47"/>
    <mergeCell ref="E48:H48"/>
    <mergeCell ref="E49:H49"/>
  </mergeCells>
  <pageMargins left="0.25" right="0.25" top="0.75" bottom="0.75" header="0.3" footer="0.3"/>
  <pageSetup paperSize="9" scale="53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E6 SMP MS</vt:lpstr>
      <vt:lpstr>'E6 SMP MS'!Zone_d_impression</vt:lpstr>
    </vt:vector>
  </TitlesOfParts>
  <Company>IGEN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Rage</dc:creator>
  <cp:lastModifiedBy>Utilisateur</cp:lastModifiedBy>
  <cp:lastPrinted>2023-01-13T13:39:50Z</cp:lastPrinted>
  <dcterms:created xsi:type="dcterms:W3CDTF">2015-11-24T16:36:06Z</dcterms:created>
  <dcterms:modified xsi:type="dcterms:W3CDTF">2023-01-13T13:40:02Z</dcterms:modified>
</cp:coreProperties>
</file>