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Utilisateur\Documents\Année 2022-2023\BTS\MA\circulaire\Annexe 8\"/>
    </mc:Choice>
  </mc:AlternateContent>
  <xr:revisionPtr revIDLastSave="0" documentId="13_ncr:1_{0297D975-8860-4C2C-ABE6-BC906497AF44}" xr6:coauthVersionLast="36" xr6:coauthVersionMax="36" xr10:uidLastSave="{00000000-0000-0000-0000-000000000000}"/>
  <bookViews>
    <workbookView xWindow="1065" yWindow="360" windowWidth="28755" windowHeight="16680" tabRatio="500" xr2:uid="{00000000-000D-0000-FFFF-FFFF00000000}"/>
  </bookViews>
  <sheets>
    <sheet name="E6 SMP TIEE" sheetId="4" r:id="rId1"/>
  </sheets>
  <definedNames>
    <definedName name="OLE_LINK5" localSheetId="0">'E6 SMP TIEE'!#REF!</definedName>
    <definedName name="_xlnm.Print_Area" localSheetId="0">'E6 SMP TIEE'!$B$1:$L$89</definedName>
  </definedName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47" i="4" l="1"/>
  <c r="O48" i="4"/>
  <c r="O49" i="4"/>
  <c r="O50" i="4"/>
  <c r="O51" i="4"/>
  <c r="O52" i="4"/>
  <c r="O53" i="4"/>
  <c r="O54" i="4"/>
  <c r="O55" i="4"/>
  <c r="O56" i="4"/>
  <c r="O32" i="4"/>
  <c r="O33" i="4"/>
  <c r="O35" i="4"/>
  <c r="O36" i="4"/>
  <c r="O38" i="4"/>
  <c r="O39" i="4"/>
  <c r="O41" i="4"/>
  <c r="O42" i="4"/>
  <c r="O57" i="4"/>
  <c r="F58" i="4"/>
  <c r="K57" i="4"/>
  <c r="N39" i="4"/>
  <c r="N38" i="4"/>
  <c r="M35" i="4"/>
  <c r="M36" i="4"/>
  <c r="M34" i="4"/>
  <c r="N36" i="4"/>
  <c r="N35" i="4"/>
  <c r="N33" i="4"/>
  <c r="N32" i="4"/>
  <c r="N41" i="4"/>
  <c r="N42" i="4"/>
  <c r="L36" i="4"/>
  <c r="J36" i="4"/>
  <c r="J47" i="4"/>
  <c r="M48" i="4"/>
  <c r="M49" i="4"/>
  <c r="M50" i="4"/>
  <c r="M51" i="4"/>
  <c r="M52" i="4"/>
  <c r="M53" i="4"/>
  <c r="M54" i="4"/>
  <c r="M55" i="4"/>
  <c r="M56" i="4"/>
  <c r="M47" i="4"/>
  <c r="N47" i="4"/>
  <c r="N48" i="4"/>
  <c r="L47" i="4"/>
  <c r="M46" i="4"/>
  <c r="N49" i="4"/>
  <c r="N50" i="4"/>
  <c r="N51" i="4"/>
  <c r="L49" i="4"/>
  <c r="N52" i="4"/>
  <c r="N53" i="4"/>
  <c r="L52" i="4"/>
  <c r="N54" i="4"/>
  <c r="N55" i="4"/>
  <c r="N56" i="4"/>
  <c r="L54" i="4"/>
  <c r="L46" i="4"/>
  <c r="M41" i="4"/>
  <c r="L41" i="4"/>
  <c r="L42" i="4"/>
  <c r="M40" i="4"/>
  <c r="L40" i="4"/>
  <c r="M38" i="4"/>
  <c r="L38" i="4"/>
  <c r="M39" i="4"/>
  <c r="L39" i="4"/>
  <c r="M37" i="4"/>
  <c r="L37" i="4"/>
  <c r="L35" i="4"/>
  <c r="L34" i="4"/>
  <c r="M32" i="4"/>
  <c r="L32" i="4"/>
  <c r="M33" i="4"/>
  <c r="L33" i="4"/>
  <c r="M31" i="4"/>
  <c r="L31" i="4"/>
  <c r="J39" i="4"/>
  <c r="J38" i="4"/>
  <c r="J35" i="4"/>
  <c r="J33" i="4"/>
  <c r="J32" i="4"/>
  <c r="J42" i="4"/>
  <c r="F60" i="4"/>
  <c r="J56" i="4"/>
  <c r="J55" i="4"/>
  <c r="J54" i="4"/>
  <c r="J53" i="4"/>
  <c r="J52" i="4"/>
  <c r="J51" i="4"/>
  <c r="J50" i="4"/>
  <c r="J49" i="4"/>
  <c r="J48" i="4"/>
  <c r="J41" i="4"/>
</calcChain>
</file>

<file path=xl/sharedStrings.xml><?xml version="1.0" encoding="utf-8"?>
<sst xmlns="http://schemas.openxmlformats.org/spreadsheetml/2006/main" count="90" uniqueCount="76">
  <si>
    <t>non</t>
  </si>
  <si>
    <t>1/3</t>
  </si>
  <si>
    <t>2/3</t>
  </si>
  <si>
    <t>3/3</t>
  </si>
  <si>
    <t>Compétences</t>
  </si>
  <si>
    <t>Poids</t>
  </si>
  <si>
    <t>Note</t>
  </si>
  <si>
    <t>Note sur 20 proposée au jury* :</t>
  </si>
  <si>
    <t>/20</t>
  </si>
  <si>
    <t>Note x coefficient :</t>
  </si>
  <si>
    <t xml:space="preserve">* La note proposée, arrondie au demi point ou au point entier supérieur, est décidée par les évaluateurs à partir de la note brute </t>
  </si>
  <si>
    <t>/80</t>
  </si>
  <si>
    <t>Tâches professionnelles</t>
  </si>
  <si>
    <t>APPRECIATION du responsable en entreprise du candidat
et du professeur ou formateur référent du stagiaire pour les candidats des catégories 1 et 2</t>
  </si>
  <si>
    <t>EVALUATION DU COMPORTEMENT ET DE L’ADAPTABILITE</t>
  </si>
  <si>
    <t>Tenue, présentation</t>
  </si>
  <si>
    <t>Assiduité</t>
  </si>
  <si>
    <t>Ponctualité</t>
  </si>
  <si>
    <t>Intégration au sein de l’équipe, volonté de coopérer, qualité d’écoute</t>
  </si>
  <si>
    <t>Implication, persévérance, attitudes positives devant les difficultés</t>
  </si>
  <si>
    <t>Sait se situer fonctionnellement et hiérarchiquement dans l’entreprise, respecte les consignes</t>
  </si>
  <si>
    <t>Organisation et qualité du travail : soin, autocontrôle, respect des délais</t>
  </si>
  <si>
    <t>Autonomie dans les tâches confiées</t>
  </si>
  <si>
    <t>Adaptation aux techniques et aux outils de l’entreprise</t>
  </si>
  <si>
    <t>Maitrise du langage professionnel</t>
  </si>
  <si>
    <t>Cocher la case correspondante à l’appréciation : très bien (3), bien (2), insuffisant (1), très insuffisant (0), non évalué (NE)</t>
  </si>
  <si>
    <t>BREVET DE TECHNICIEN SUPERIEUR METIERS DE L’AUDIOVISUEL</t>
  </si>
  <si>
    <t xml:space="preserve">Session : </t>
  </si>
  <si>
    <t>FICHE D’APPRECIATION DU STAGE
Epreuve E6 - Situation en milieu professionnel</t>
  </si>
  <si>
    <t>Établissement :</t>
  </si>
  <si>
    <t>Académie :</t>
  </si>
  <si>
    <t>Candidat : Nom Prénom</t>
  </si>
  <si>
    <t>Entreprise :</t>
  </si>
  <si>
    <t>Période du stage :</t>
  </si>
  <si>
    <r>
      <rPr>
        <b/>
        <sz val="12"/>
        <color theme="1"/>
        <rFont val="Calibri"/>
        <family val="2"/>
        <scheme val="minor"/>
      </rPr>
      <t>Avertissement</t>
    </r>
    <r>
      <rPr>
        <sz val="12"/>
        <color theme="1"/>
        <rFont val="Calibri"/>
        <family val="2"/>
        <scheme val="minor"/>
      </rPr>
      <t xml:space="preserve"> : les tâches professionnelles ci-dessous sont à resituer dans le contexte d’un stage limité en durée et compte tenu du niveau de responsabilité et du degré d’autonomie laissés au stagiaire. Le plus souvent, le stagiaire participe à la réalisation d’une tâche sous le contrôle et la responsabilité d’une personne confirmée.</t>
    </r>
  </si>
  <si>
    <r>
      <rPr>
        <b/>
        <sz val="14"/>
        <color theme="1"/>
        <rFont val="Calibri"/>
        <family val="2"/>
        <scheme val="minor"/>
      </rPr>
      <t>Tâches professionnelles effectuées durant le stage</t>
    </r>
    <r>
      <rPr>
        <sz val="14"/>
        <color theme="1"/>
        <rFont val="Calibri"/>
        <family val="2"/>
        <scheme val="minor"/>
      </rPr>
      <t xml:space="preserve"> - A compléter par le responsable en entreprise du candidat,
et du professeur ou formateur référent du stagiaire pour les candidats des catégories 1 et 2.</t>
    </r>
  </si>
  <si>
    <t>COMPETENCES</t>
  </si>
  <si>
    <r>
      <t>Tâches</t>
    </r>
    <r>
      <rPr>
        <b/>
        <sz val="10"/>
        <color theme="1"/>
        <rFont val="Arial"/>
        <family val="2"/>
      </rPr>
      <t xml:space="preserve"> professionnelles</t>
    </r>
  </si>
  <si>
    <t>Tâche réalisée
Oui/Non</t>
  </si>
  <si>
    <t>Degré d’autonomie
laissé au stagiaire :
élevé, moyen, ou faible</t>
  </si>
  <si>
    <r>
      <rPr>
        <b/>
        <sz val="14"/>
        <color theme="1"/>
        <rFont val="Calibri"/>
        <family val="2"/>
        <scheme val="minor"/>
      </rPr>
      <t xml:space="preserve">Avertissement </t>
    </r>
    <r>
      <rPr>
        <sz val="12"/>
        <color theme="1"/>
        <rFont val="Calibri"/>
        <family val="2"/>
        <scheme val="minor"/>
      </rPr>
      <t>: les compétences ci-après sont à évaluer dans le contexte d’un stage limité en durée et compte tenu du niveau de responsabilité et du degré d’autonomie laissés au stagiaire.</t>
    </r>
  </si>
  <si>
    <t>Appréciation littérale du responsable en entreprise du candidat, et du professeur ou formateur référent du stagiaire pour les candidats des catégories 1 et 2 :</t>
  </si>
  <si>
    <t>Nom et qualité du responsable en entreprise du candidat, signature :</t>
  </si>
  <si>
    <t>Cachet de l’entreprise :</t>
  </si>
  <si>
    <t>Nom et qualité du professeur ou formateur référent du stagiaire pour les candidats des catégories 1 et 2, signature :</t>
  </si>
  <si>
    <t>Cachet de l’établissement :</t>
  </si>
  <si>
    <t>OPTION : TECHNIQUES D’INGENIERIE ET EXPLOITATION DES EQUIPEMENTS</t>
  </si>
  <si>
    <r>
      <t xml:space="preserve">Note brute (s'il y a une erreur, alors le calcul est refusé. Voir repères </t>
    </r>
    <r>
      <rPr>
        <sz val="12"/>
        <color indexed="10"/>
        <rFont val="Arial"/>
        <family val="2"/>
      </rPr>
      <t>◄</t>
    </r>
    <r>
      <rPr>
        <sz val="12"/>
        <rFont val="Arial"/>
        <family val="2"/>
      </rPr>
      <t xml:space="preserve"> à droite de la grille) :</t>
    </r>
  </si>
  <si>
    <t>C9</t>
  </si>
  <si>
    <t>C28</t>
  </si>
  <si>
    <t>Exploiter les informations d'une base de données</t>
  </si>
  <si>
    <t>Activité 2.2 - CONTRIBUER AU DÉVELOPPEMENT DU PROJET</t>
  </si>
  <si>
    <t>T2.2.1 : Réunir informations et documentations.</t>
  </si>
  <si>
    <t>C11</t>
  </si>
  <si>
    <t>Comparer différentes propositions commerciales et sélectionner la plus adaptée aux contraintes du projet</t>
  </si>
  <si>
    <t>Activité 3.1 - PRÉPARER FINANCIEREMENT LE PROJET</t>
  </si>
  <si>
    <t>T3.1.1 : Chiffrer le devis ou préparer les éléments permettant le chiffrage.</t>
  </si>
  <si>
    <t>T3.1.2 : Négocier les devis intermédiaires avec fournisseurs (internes et externes) et prestataires.</t>
  </si>
  <si>
    <t>C17</t>
  </si>
  <si>
    <t>Activité 3.3 - ORGANISER ET PLANIFIER UN PROJET DE PRODUCTION</t>
  </si>
  <si>
    <t>Activité 5.1 - PRÉPARER, ARCHIVER</t>
  </si>
  <si>
    <t>T3.3.7 : Coordonner les activités liées aux autres projets.</t>
  </si>
  <si>
    <t>T5.1 : Préparer les éléments nécessaires à la promotion, la diffusion ou la livraison du produit.</t>
  </si>
  <si>
    <t>T5.2 : Envisager différentes formes d’exploitation du produit ou de l’œuvre.</t>
  </si>
  <si>
    <t>T6.2 : Planifier l’utilisation des moyens matériels et humains.</t>
  </si>
  <si>
    <t>Activité 6.1 - PLANIFIER, DÉCLARER</t>
  </si>
  <si>
    <t>Préparer la diffusion et l'exploitation du vidéogramme</t>
  </si>
  <si>
    <t>S’assurer de l’adéquation des besoins et moyens dans l’entreprise</t>
  </si>
  <si>
    <t>La base des données est mise à jour régulièrement.</t>
  </si>
  <si>
    <t xml:space="preserve"> Les informations recherchées sont extraites des bases de données.</t>
  </si>
  <si>
    <t>Les propositions commerciales ont été négociées.</t>
  </si>
  <si>
    <t>Les propositions commerciales les plus pertinentes ont été retenues.</t>
  </si>
  <si>
    <t>Le vidéogramme est diffusé et exploité dans les conditions prévues.</t>
  </si>
  <si>
    <t>De nouveaux modes de diffusion et d’exploitation sont recherchés en continu.</t>
  </si>
  <si>
    <t>Les moyens techniques mis à disposition sont conformes aux besoins de l’entreprise.</t>
  </si>
  <si>
    <t>Les ressources humaines mises à disposition et leur organisation sont conformes aux besoins de l’entreprise.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</si>
</sst>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b/>
      <sz val="10"/>
      <color indexed="52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4"/>
      <color theme="1"/>
      <name val="Arial"/>
      <family val="2"/>
    </font>
    <font>
      <b/>
      <sz val="14"/>
      <color rgb="FFCC0066"/>
      <name val="Arial"/>
      <family val="2"/>
    </font>
    <font>
      <sz val="8"/>
      <color rgb="FF000000"/>
      <name val="Arial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</borders>
  <cellStyleXfs count="4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5">
    <xf numFmtId="0" fontId="0" fillId="0" borderId="0" xfId="0"/>
    <xf numFmtId="0" fontId="0" fillId="0" borderId="1" xfId="0" applyBorder="1" applyAlignment="1">
      <alignment horizontal="center"/>
    </xf>
    <xf numFmtId="0" fontId="5" fillId="0" borderId="1" xfId="0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</xf>
    <xf numFmtId="0" fontId="6" fillId="0" borderId="0" xfId="0" applyFont="1"/>
    <xf numFmtId="49" fontId="5" fillId="0" borderId="1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/>
    <xf numFmtId="0" fontId="8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 wrapText="1"/>
    </xf>
    <xf numFmtId="0" fontId="11" fillId="0" borderId="0" xfId="0" applyFont="1" applyBorder="1" applyAlignment="1" applyProtection="1">
      <alignment horizontal="right" vertical="center"/>
    </xf>
    <xf numFmtId="0" fontId="9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right" vertical="center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2" fontId="15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8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7" fillId="3" borderId="1" xfId="0" applyFont="1" applyFill="1" applyBorder="1" applyAlignment="1">
      <alignment vertical="center" wrapText="1"/>
    </xf>
    <xf numFmtId="0" fontId="17" fillId="0" borderId="24" xfId="0" applyFont="1" applyBorder="1" applyAlignment="1">
      <alignment horizontal="left" vertical="top" wrapText="1"/>
    </xf>
    <xf numFmtId="0" fontId="15" fillId="0" borderId="12" xfId="0" applyFont="1" applyBorder="1"/>
    <xf numFmtId="0" fontId="21" fillId="8" borderId="1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9" fillId="7" borderId="28" xfId="0" applyFont="1" applyFill="1" applyBorder="1" applyAlignment="1">
      <alignment horizontal="center" vertical="center" wrapText="1"/>
    </xf>
    <xf numFmtId="0" fontId="19" fillId="7" borderId="5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9" fillId="7" borderId="2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8" fillId="0" borderId="29" xfId="0" applyFont="1" applyBorder="1" applyAlignment="1">
      <alignment vertical="top" wrapText="1"/>
    </xf>
    <xf numFmtId="0" fontId="18" fillId="0" borderId="30" xfId="0" applyFont="1" applyBorder="1" applyAlignment="1">
      <alignment vertical="top" wrapText="1"/>
    </xf>
    <xf numFmtId="0" fontId="18" fillId="0" borderId="31" xfId="0" applyFont="1" applyBorder="1" applyAlignment="1">
      <alignment vertical="top" wrapText="1"/>
    </xf>
    <xf numFmtId="0" fontId="25" fillId="0" borderId="32" xfId="0" applyFont="1" applyBorder="1" applyAlignment="1">
      <alignment horizontal="left" vertical="top" wrapText="1"/>
    </xf>
    <xf numFmtId="0" fontId="25" fillId="0" borderId="33" xfId="0" applyFont="1" applyBorder="1" applyAlignment="1">
      <alignment horizontal="left" vertical="top" wrapText="1"/>
    </xf>
    <xf numFmtId="0" fontId="25" fillId="0" borderId="34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3" fillId="4" borderId="6" xfId="0" applyNumberFormat="1" applyFont="1" applyFill="1" applyBorder="1" applyAlignment="1" applyProtection="1">
      <alignment horizontal="center" vertical="center"/>
    </xf>
    <xf numFmtId="0" fontId="13" fillId="4" borderId="7" xfId="0" applyFont="1" applyFill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right" vertical="center"/>
    </xf>
    <xf numFmtId="2" fontId="16" fillId="0" borderId="8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4" fontId="11" fillId="0" borderId="6" xfId="0" applyNumberFormat="1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 applyProtection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15" fillId="0" borderId="11" xfId="0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3" fillId="0" borderId="21" xfId="0" applyFont="1" applyBorder="1" applyAlignment="1">
      <alignment horizontal="center"/>
    </xf>
    <xf numFmtId="0" fontId="23" fillId="0" borderId="22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17" fillId="0" borderId="25" xfId="0" applyFont="1" applyBorder="1" applyAlignment="1">
      <alignment horizontal="left" vertical="top" wrapText="1"/>
    </xf>
    <xf numFmtId="0" fontId="17" fillId="0" borderId="26" xfId="0" applyFont="1" applyBorder="1" applyAlignment="1">
      <alignment horizontal="left" vertical="top" wrapText="1"/>
    </xf>
    <xf numFmtId="0" fontId="17" fillId="8" borderId="25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5" borderId="0" xfId="0" applyFont="1" applyFill="1" applyAlignment="1">
      <alignment horizontal="center" vertical="center"/>
    </xf>
    <xf numFmtId="0" fontId="15" fillId="5" borderId="27" xfId="0" applyFont="1" applyFill="1" applyBorder="1" applyAlignment="1">
      <alignment horizontal="center" vertical="center"/>
    </xf>
    <xf numFmtId="0" fontId="15" fillId="5" borderId="0" xfId="0" applyFont="1" applyFill="1" applyBorder="1" applyAlignment="1">
      <alignment horizontal="center" vertical="center"/>
    </xf>
    <xf numFmtId="0" fontId="20" fillId="7" borderId="1" xfId="0" applyFont="1" applyFill="1" applyBorder="1" applyAlignment="1">
      <alignment horizontal="center" wrapText="1"/>
    </xf>
    <xf numFmtId="0" fontId="24" fillId="8" borderId="1" xfId="0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horizontal="center" vertical="center"/>
    </xf>
    <xf numFmtId="0" fontId="21" fillId="8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22" fillId="7" borderId="18" xfId="0" applyFont="1" applyFill="1" applyBorder="1" applyAlignment="1">
      <alignment horizontal="center" vertical="center" wrapText="1"/>
    </xf>
    <xf numFmtId="0" fontId="22" fillId="7" borderId="19" xfId="0" applyFont="1" applyFill="1" applyBorder="1" applyAlignment="1">
      <alignment horizontal="center" vertical="center"/>
    </xf>
    <xf numFmtId="0" fontId="22" fillId="7" borderId="20" xfId="0" applyFont="1" applyFill="1" applyBorder="1" applyAlignment="1">
      <alignment horizontal="center" vertical="center"/>
    </xf>
    <xf numFmtId="0" fontId="22" fillId="7" borderId="21" xfId="0" applyFont="1" applyFill="1" applyBorder="1" applyAlignment="1">
      <alignment horizontal="center" vertical="center"/>
    </xf>
    <xf numFmtId="0" fontId="22" fillId="7" borderId="22" xfId="0" applyFont="1" applyFill="1" applyBorder="1" applyAlignment="1">
      <alignment horizontal="center" vertical="center"/>
    </xf>
    <xf numFmtId="0" fontId="22" fillId="7" borderId="23" xfId="0" applyFont="1" applyFill="1" applyBorder="1" applyAlignment="1">
      <alignment horizontal="center" vertical="center"/>
    </xf>
  </cellXfs>
  <cellStyles count="4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O89"/>
  <sheetViews>
    <sheetView tabSelected="1" zoomScale="80" zoomScaleNormal="80" workbookViewId="0">
      <selection activeCell="I36" sqref="I36"/>
    </sheetView>
  </sheetViews>
  <sheetFormatPr baseColWidth="10" defaultRowHeight="15.75" x14ac:dyDescent="0.25"/>
  <cols>
    <col min="1" max="1" width="3" customWidth="1"/>
    <col min="2" max="2" width="6.5" customWidth="1"/>
    <col min="3" max="3" width="36.75" style="4" customWidth="1"/>
    <col min="4" max="4" width="94" customWidth="1"/>
    <col min="5" max="5" width="7.125" customWidth="1"/>
    <col min="6" max="6" width="6.125" customWidth="1"/>
    <col min="7" max="7" width="7.25" customWidth="1"/>
    <col min="8" max="8" width="7.125" customWidth="1"/>
    <col min="9" max="9" width="5.5" customWidth="1"/>
    <col min="10" max="10" width="6.125" style="10" customWidth="1"/>
    <col min="11" max="12" width="10.875" style="7"/>
    <col min="13" max="13" width="7.625" style="25" hidden="1" customWidth="1"/>
    <col min="14" max="14" width="8.5" style="28" hidden="1" customWidth="1"/>
    <col min="15" max="15" width="6" style="25" hidden="1" customWidth="1"/>
  </cols>
  <sheetData>
    <row r="1" spans="2:15" s="9" customFormat="1" ht="33" customHeight="1" x14ac:dyDescent="0.25">
      <c r="B1" s="102" t="s">
        <v>26</v>
      </c>
      <c r="C1" s="103"/>
      <c r="D1" s="104"/>
      <c r="E1" s="112" t="s">
        <v>27</v>
      </c>
      <c r="F1" s="113"/>
      <c r="G1" s="111"/>
      <c r="H1" s="111"/>
      <c r="I1" s="25"/>
      <c r="J1" s="26"/>
      <c r="K1" s="25"/>
    </row>
    <row r="2" spans="2:15" s="18" customFormat="1" ht="19.5" thickBot="1" x14ac:dyDescent="0.35">
      <c r="B2" s="99" t="s">
        <v>46</v>
      </c>
      <c r="C2" s="100"/>
      <c r="D2" s="101"/>
      <c r="E2" s="118"/>
      <c r="F2" s="118"/>
      <c r="G2" s="118"/>
      <c r="H2" s="118"/>
      <c r="I2" s="118"/>
      <c r="J2" s="118"/>
      <c r="K2" s="118"/>
      <c r="L2" s="118"/>
      <c r="M2" s="19"/>
      <c r="N2" s="27"/>
      <c r="O2" s="19"/>
    </row>
    <row r="3" spans="2:15" s="18" customFormat="1" ht="9.75" customHeight="1" thickBot="1" x14ac:dyDescent="0.35">
      <c r="E3" s="30"/>
      <c r="F3" s="30"/>
      <c r="G3" s="30"/>
      <c r="H3" s="30"/>
      <c r="I3" s="30"/>
      <c r="J3" s="30"/>
      <c r="K3" s="30"/>
      <c r="L3" s="30"/>
      <c r="M3" s="19"/>
      <c r="N3" s="27"/>
      <c r="O3" s="19"/>
    </row>
    <row r="4" spans="2:15" s="18" customFormat="1" ht="18.75" x14ac:dyDescent="0.3">
      <c r="B4" s="119" t="s">
        <v>28</v>
      </c>
      <c r="C4" s="120"/>
      <c r="D4" s="121"/>
      <c r="E4" s="30"/>
      <c r="F4" s="30"/>
      <c r="G4" s="30"/>
      <c r="H4" s="30"/>
      <c r="I4" s="30"/>
      <c r="J4" s="30"/>
      <c r="K4" s="30"/>
      <c r="L4" s="30"/>
      <c r="M4" s="19"/>
      <c r="N4" s="27"/>
      <c r="O4" s="19"/>
    </row>
    <row r="5" spans="2:15" s="18" customFormat="1" ht="19.5" thickBot="1" x14ac:dyDescent="0.35">
      <c r="B5" s="122"/>
      <c r="C5" s="123"/>
      <c r="D5" s="124"/>
      <c r="E5" s="30"/>
      <c r="F5" s="30"/>
      <c r="G5" s="30"/>
      <c r="H5" s="30"/>
      <c r="I5" s="30"/>
      <c r="J5" s="30"/>
      <c r="K5" s="30"/>
      <c r="L5" s="30"/>
      <c r="M5" s="19"/>
      <c r="N5" s="27"/>
      <c r="O5" s="19"/>
    </row>
    <row r="6" spans="2:15" s="18" customFormat="1" ht="19.5" thickBot="1" x14ac:dyDescent="0.35">
      <c r="E6" s="30"/>
      <c r="F6" s="30"/>
      <c r="G6" s="30"/>
      <c r="H6" s="30"/>
      <c r="I6" s="30"/>
      <c r="J6" s="30"/>
      <c r="K6" s="30"/>
      <c r="L6" s="30"/>
      <c r="M6" s="19"/>
      <c r="N6" s="27"/>
      <c r="O6" s="19"/>
    </row>
    <row r="7" spans="2:15" s="18" customFormat="1" ht="45" customHeight="1" thickBot="1" x14ac:dyDescent="0.35">
      <c r="B7" s="105" t="s">
        <v>29</v>
      </c>
      <c r="C7" s="106"/>
      <c r="D7" s="41" t="s">
        <v>30</v>
      </c>
      <c r="E7" s="30"/>
      <c r="F7" s="30"/>
      <c r="G7" s="30"/>
      <c r="H7" s="30"/>
      <c r="I7" s="30"/>
      <c r="J7" s="30"/>
      <c r="K7" s="30"/>
      <c r="L7" s="30"/>
      <c r="M7" s="19"/>
      <c r="N7" s="27"/>
      <c r="O7" s="19"/>
    </row>
    <row r="8" spans="2:15" s="18" customFormat="1" ht="32.25" customHeight="1" thickBot="1" x14ac:dyDescent="0.35">
      <c r="B8" s="107" t="s">
        <v>31</v>
      </c>
      <c r="C8" s="108"/>
      <c r="D8" s="42"/>
      <c r="E8" s="30"/>
      <c r="F8" s="30"/>
      <c r="G8" s="30"/>
      <c r="H8" s="30"/>
      <c r="I8" s="30"/>
      <c r="J8" s="30"/>
      <c r="K8" s="30"/>
      <c r="L8" s="30"/>
      <c r="M8" s="19"/>
      <c r="N8" s="27"/>
      <c r="O8" s="19"/>
    </row>
    <row r="9" spans="2:15" s="18" customFormat="1" ht="50.25" customHeight="1" thickBot="1" x14ac:dyDescent="0.35">
      <c r="B9" s="105" t="s">
        <v>32</v>
      </c>
      <c r="C9" s="106"/>
      <c r="D9" s="41" t="s">
        <v>33</v>
      </c>
      <c r="E9" s="30"/>
      <c r="F9" s="30"/>
      <c r="G9" s="30"/>
      <c r="H9" s="30"/>
      <c r="I9" s="30"/>
      <c r="J9" s="30"/>
      <c r="K9" s="30"/>
      <c r="L9" s="30"/>
      <c r="M9" s="19"/>
      <c r="N9" s="27"/>
      <c r="O9" s="19"/>
    </row>
    <row r="10" spans="2:15" s="18" customFormat="1" ht="9.75" customHeight="1" x14ac:dyDescent="0.3">
      <c r="E10" s="30"/>
      <c r="F10" s="30"/>
      <c r="G10" s="30"/>
      <c r="H10" s="30"/>
      <c r="I10" s="30"/>
      <c r="J10" s="30"/>
      <c r="K10" s="30"/>
      <c r="L10" s="30"/>
      <c r="M10" s="19"/>
      <c r="N10" s="27"/>
      <c r="O10" s="19"/>
    </row>
    <row r="11" spans="2:15" s="18" customFormat="1" ht="33" customHeight="1" x14ac:dyDescent="0.3">
      <c r="B11" s="109" t="s">
        <v>34</v>
      </c>
      <c r="C11" s="109"/>
      <c r="D11" s="109"/>
      <c r="E11" s="109"/>
      <c r="F11" s="109"/>
      <c r="G11" s="30"/>
      <c r="H11" s="30"/>
      <c r="I11" s="30"/>
      <c r="J11" s="30"/>
      <c r="K11" s="30"/>
      <c r="L11" s="30"/>
      <c r="M11" s="19"/>
      <c r="N11" s="27"/>
      <c r="O11" s="19"/>
    </row>
    <row r="12" spans="2:15" s="18" customFormat="1" ht="8.25" customHeight="1" x14ac:dyDescent="0.3">
      <c r="E12" s="30"/>
      <c r="F12" s="30"/>
      <c r="G12" s="30"/>
      <c r="H12" s="30"/>
      <c r="I12" s="30"/>
      <c r="J12" s="30"/>
      <c r="K12" s="30"/>
      <c r="L12" s="30"/>
      <c r="M12" s="19"/>
      <c r="N12" s="27"/>
      <c r="O12" s="19"/>
    </row>
    <row r="13" spans="2:15" s="18" customFormat="1" ht="34.5" customHeight="1" x14ac:dyDescent="0.3">
      <c r="B13" s="114" t="s">
        <v>35</v>
      </c>
      <c r="C13" s="114"/>
      <c r="D13" s="114"/>
      <c r="E13" s="114"/>
      <c r="F13" s="114"/>
      <c r="G13" s="114"/>
      <c r="H13" s="114"/>
      <c r="I13" s="30"/>
      <c r="J13" s="30"/>
      <c r="K13" s="30"/>
      <c r="L13" s="30"/>
      <c r="M13" s="19"/>
      <c r="N13" s="27"/>
      <c r="O13" s="19"/>
    </row>
    <row r="14" spans="2:15" s="18" customFormat="1" ht="57" customHeight="1" x14ac:dyDescent="0.3">
      <c r="B14" s="116" t="s">
        <v>36</v>
      </c>
      <c r="C14" s="116"/>
      <c r="D14" s="43" t="s">
        <v>37</v>
      </c>
      <c r="E14" s="117" t="s">
        <v>38</v>
      </c>
      <c r="F14" s="117"/>
      <c r="G14" s="115" t="s">
        <v>39</v>
      </c>
      <c r="H14" s="115"/>
      <c r="I14" s="30"/>
      <c r="J14" s="30"/>
      <c r="K14" s="30"/>
      <c r="L14" s="30"/>
      <c r="M14" s="19"/>
      <c r="N14" s="27"/>
      <c r="O14" s="19"/>
    </row>
    <row r="15" spans="2:15" s="18" customFormat="1" ht="18.75" customHeight="1" x14ac:dyDescent="0.3">
      <c r="B15" s="78" t="s">
        <v>48</v>
      </c>
      <c r="C15" s="110" t="s">
        <v>50</v>
      </c>
      <c r="D15" s="56" t="s">
        <v>51</v>
      </c>
      <c r="E15" s="56"/>
      <c r="F15" s="56"/>
      <c r="G15" s="56"/>
      <c r="H15" s="56"/>
      <c r="I15" s="46"/>
      <c r="J15" s="46"/>
      <c r="K15" s="46"/>
      <c r="L15" s="46"/>
      <c r="M15" s="19"/>
      <c r="N15" s="27"/>
      <c r="O15" s="19"/>
    </row>
    <row r="16" spans="2:15" s="18" customFormat="1" ht="18.75" x14ac:dyDescent="0.3">
      <c r="B16" s="78"/>
      <c r="C16" s="110"/>
      <c r="D16" s="31" t="s">
        <v>52</v>
      </c>
      <c r="E16" s="57"/>
      <c r="F16" s="58"/>
      <c r="G16" s="59"/>
      <c r="H16" s="60"/>
      <c r="I16" s="46"/>
      <c r="J16" s="46"/>
      <c r="K16" s="46"/>
      <c r="L16" s="46"/>
      <c r="M16" s="19"/>
      <c r="N16" s="27"/>
      <c r="O16" s="19"/>
    </row>
    <row r="17" spans="2:15" s="18" customFormat="1" ht="18.75" customHeight="1" x14ac:dyDescent="0.3">
      <c r="B17" s="78" t="s">
        <v>53</v>
      </c>
      <c r="C17" s="110" t="s">
        <v>54</v>
      </c>
      <c r="D17" s="56" t="s">
        <v>55</v>
      </c>
      <c r="E17" s="56"/>
      <c r="F17" s="56"/>
      <c r="G17" s="56"/>
      <c r="H17" s="56"/>
      <c r="I17" s="46"/>
      <c r="J17" s="46"/>
      <c r="K17" s="46"/>
      <c r="L17" s="46"/>
      <c r="M17" s="19"/>
      <c r="N17" s="27"/>
      <c r="O17" s="19"/>
    </row>
    <row r="18" spans="2:15" s="18" customFormat="1" ht="18.75" customHeight="1" x14ac:dyDescent="0.3">
      <c r="B18" s="78"/>
      <c r="C18" s="110"/>
      <c r="D18" s="31" t="s">
        <v>56</v>
      </c>
      <c r="E18" s="57"/>
      <c r="F18" s="58"/>
      <c r="G18" s="59"/>
      <c r="H18" s="60"/>
      <c r="I18" s="50"/>
      <c r="J18" s="50"/>
      <c r="K18" s="50"/>
      <c r="L18" s="50"/>
      <c r="M18" s="19"/>
      <c r="N18" s="27"/>
      <c r="O18" s="19"/>
    </row>
    <row r="19" spans="2:15" s="18" customFormat="1" ht="33.75" customHeight="1" x14ac:dyDescent="0.3">
      <c r="B19" s="78"/>
      <c r="C19" s="110"/>
      <c r="D19" s="31" t="s">
        <v>57</v>
      </c>
      <c r="E19" s="57"/>
      <c r="F19" s="58"/>
      <c r="G19" s="59"/>
      <c r="H19" s="60"/>
      <c r="I19" s="46"/>
      <c r="J19" s="46"/>
      <c r="K19" s="46"/>
      <c r="L19" s="46"/>
      <c r="M19" s="19"/>
      <c r="N19" s="27"/>
      <c r="O19" s="19"/>
    </row>
    <row r="20" spans="2:15" s="18" customFormat="1" ht="18.75" customHeight="1" x14ac:dyDescent="0.3">
      <c r="B20" s="78" t="s">
        <v>58</v>
      </c>
      <c r="C20" s="110" t="s">
        <v>66</v>
      </c>
      <c r="D20" s="56" t="s">
        <v>59</v>
      </c>
      <c r="E20" s="56"/>
      <c r="F20" s="56"/>
      <c r="G20" s="56"/>
      <c r="H20" s="56"/>
      <c r="I20" s="30"/>
      <c r="J20" s="30"/>
      <c r="K20" s="30"/>
      <c r="L20" s="30"/>
      <c r="M20" s="19"/>
      <c r="N20" s="27"/>
      <c r="O20" s="19"/>
    </row>
    <row r="21" spans="2:15" s="18" customFormat="1" ht="18.75" customHeight="1" x14ac:dyDescent="0.3">
      <c r="B21" s="78"/>
      <c r="C21" s="110"/>
      <c r="D21" s="31" t="s">
        <v>61</v>
      </c>
      <c r="E21" s="57"/>
      <c r="F21" s="58"/>
      <c r="G21" s="59"/>
      <c r="H21" s="60"/>
      <c r="I21" s="50"/>
      <c r="J21" s="50"/>
      <c r="K21" s="50"/>
      <c r="L21" s="50"/>
      <c r="M21" s="19"/>
      <c r="N21" s="27"/>
      <c r="O21" s="19"/>
    </row>
    <row r="22" spans="2:15" s="18" customFormat="1" ht="18.75" customHeight="1" x14ac:dyDescent="0.3">
      <c r="B22" s="78"/>
      <c r="C22" s="110"/>
      <c r="D22" s="48" t="s">
        <v>60</v>
      </c>
      <c r="E22" s="51"/>
      <c r="F22" s="52"/>
      <c r="G22" s="51"/>
      <c r="H22" s="52"/>
      <c r="I22" s="50"/>
      <c r="J22" s="50"/>
      <c r="K22" s="50"/>
      <c r="L22" s="50"/>
      <c r="M22" s="19"/>
      <c r="N22" s="27"/>
      <c r="O22" s="19"/>
    </row>
    <row r="23" spans="2:15" s="18" customFormat="1" ht="18.75" customHeight="1" x14ac:dyDescent="0.3">
      <c r="B23" s="78"/>
      <c r="C23" s="110"/>
      <c r="D23" s="31" t="s">
        <v>62</v>
      </c>
      <c r="E23" s="57"/>
      <c r="F23" s="58"/>
      <c r="G23" s="59"/>
      <c r="H23" s="60"/>
      <c r="I23" s="50"/>
      <c r="J23" s="50"/>
      <c r="K23" s="50"/>
      <c r="L23" s="50"/>
      <c r="M23" s="19"/>
      <c r="N23" s="27"/>
      <c r="O23" s="19"/>
    </row>
    <row r="24" spans="2:15" s="18" customFormat="1" ht="48.75" customHeight="1" x14ac:dyDescent="0.3">
      <c r="B24" s="78"/>
      <c r="C24" s="110"/>
      <c r="D24" s="31" t="s">
        <v>63</v>
      </c>
      <c r="E24" s="57"/>
      <c r="F24" s="58"/>
      <c r="G24" s="59"/>
      <c r="H24" s="60"/>
      <c r="I24" s="30"/>
      <c r="J24" s="30"/>
      <c r="K24" s="30"/>
      <c r="L24" s="30"/>
      <c r="M24" s="19"/>
      <c r="N24" s="27"/>
      <c r="O24" s="19"/>
    </row>
    <row r="25" spans="2:15" s="18" customFormat="1" ht="21.75" customHeight="1" x14ac:dyDescent="0.3">
      <c r="B25" s="90" t="s">
        <v>49</v>
      </c>
      <c r="C25" s="53" t="s">
        <v>67</v>
      </c>
      <c r="D25" s="55" t="s">
        <v>65</v>
      </c>
      <c r="E25" s="56"/>
      <c r="F25" s="56"/>
      <c r="G25" s="56"/>
      <c r="H25" s="56"/>
      <c r="I25" s="46"/>
      <c r="J25" s="46"/>
      <c r="K25" s="46"/>
      <c r="L25" s="46"/>
      <c r="M25" s="19"/>
      <c r="N25" s="27"/>
      <c r="O25" s="19"/>
    </row>
    <row r="26" spans="2:15" s="18" customFormat="1" ht="30.75" customHeight="1" x14ac:dyDescent="0.3">
      <c r="B26" s="91"/>
      <c r="C26" s="54"/>
      <c r="D26" s="31" t="s">
        <v>64</v>
      </c>
      <c r="E26" s="57"/>
      <c r="F26" s="58"/>
      <c r="G26" s="59"/>
      <c r="H26" s="60"/>
      <c r="I26" s="46"/>
      <c r="J26" s="46"/>
      <c r="K26" s="46"/>
      <c r="L26" s="46"/>
      <c r="M26" s="19"/>
      <c r="N26" s="27"/>
      <c r="O26" s="19"/>
    </row>
    <row r="27" spans="2:15" s="18" customFormat="1" ht="6" customHeight="1" x14ac:dyDescent="0.3">
      <c r="E27" s="30"/>
      <c r="F27" s="30"/>
      <c r="G27" s="30"/>
      <c r="H27" s="30"/>
      <c r="I27" s="30"/>
      <c r="J27" s="30"/>
      <c r="K27" s="30"/>
      <c r="L27" s="30"/>
      <c r="M27" s="19"/>
      <c r="N27" s="27"/>
      <c r="O27" s="19"/>
    </row>
    <row r="28" spans="2:15" s="18" customFormat="1" ht="34.5" customHeight="1" x14ac:dyDescent="0.3">
      <c r="B28" s="109" t="s">
        <v>40</v>
      </c>
      <c r="C28" s="109"/>
      <c r="D28" s="109"/>
      <c r="E28" s="109"/>
      <c r="F28" s="109"/>
      <c r="G28" s="109"/>
      <c r="H28" s="109"/>
      <c r="I28" s="30"/>
      <c r="J28" s="30"/>
      <c r="K28" s="30"/>
      <c r="L28" s="30"/>
      <c r="M28" s="19"/>
      <c r="N28" s="27"/>
      <c r="O28" s="19"/>
    </row>
    <row r="29" spans="2:15" ht="7.5" customHeight="1" x14ac:dyDescent="0.25"/>
    <row r="30" spans="2:15" x14ac:dyDescent="0.25">
      <c r="B30" s="89" t="s">
        <v>4</v>
      </c>
      <c r="C30" s="89"/>
      <c r="D30" s="1" t="s">
        <v>12</v>
      </c>
      <c r="E30" s="2" t="s">
        <v>0</v>
      </c>
      <c r="F30" s="3">
        <v>0</v>
      </c>
      <c r="G30" s="3" t="s">
        <v>1</v>
      </c>
      <c r="H30" s="3" t="s">
        <v>2</v>
      </c>
      <c r="I30" s="3" t="s">
        <v>3</v>
      </c>
      <c r="K30" s="5" t="s">
        <v>5</v>
      </c>
      <c r="L30" s="5" t="s">
        <v>6</v>
      </c>
    </row>
    <row r="31" spans="2:15" x14ac:dyDescent="0.25">
      <c r="B31" s="95" t="s">
        <v>48</v>
      </c>
      <c r="C31" s="96"/>
      <c r="D31" s="96"/>
      <c r="E31" s="97"/>
      <c r="F31" s="97"/>
      <c r="G31" s="97"/>
      <c r="H31" s="97"/>
      <c r="I31" s="98"/>
      <c r="K31" s="22">
        <v>0.2</v>
      </c>
      <c r="L31" s="8">
        <f>IF(M31=0,0,SUM(L32:L33))</f>
        <v>0</v>
      </c>
      <c r="M31" s="25">
        <f>SUM(M32:M33)</f>
        <v>2</v>
      </c>
    </row>
    <row r="32" spans="2:15" ht="26.25" customHeight="1" x14ac:dyDescent="0.25">
      <c r="B32" s="90" t="s">
        <v>48</v>
      </c>
      <c r="C32" s="92" t="s">
        <v>50</v>
      </c>
      <c r="D32" s="35" t="s">
        <v>68</v>
      </c>
      <c r="E32" s="32"/>
      <c r="F32" s="32"/>
      <c r="G32" s="32"/>
      <c r="H32" s="32"/>
      <c r="I32" s="32"/>
      <c r="J32" s="20" t="str">
        <f>(IF(O32&lt;&gt;1,"◄",""))</f>
        <v>◄</v>
      </c>
      <c r="K32" s="32">
        <v>1</v>
      </c>
      <c r="L32" s="45">
        <f>N32</f>
        <v>0</v>
      </c>
      <c r="M32" s="25">
        <f>IF(E32&lt;&gt;"",0,K32)</f>
        <v>1</v>
      </c>
      <c r="N32" s="26">
        <f>(IF(G32&lt;&gt;"",1/3,0)+IF(H32&lt;&gt;"",2/3,0)+IF(I32&lt;&gt;"",1,0))*K$31*20*M32/M$31</f>
        <v>0</v>
      </c>
      <c r="O32" s="25">
        <f>COUNTA(E32:I32)</f>
        <v>0</v>
      </c>
    </row>
    <row r="33" spans="2:15" ht="25.5" customHeight="1" x14ac:dyDescent="0.25">
      <c r="B33" s="91"/>
      <c r="C33" s="93"/>
      <c r="D33" s="35" t="s">
        <v>69</v>
      </c>
      <c r="E33" s="32"/>
      <c r="F33" s="32"/>
      <c r="G33" s="32"/>
      <c r="H33" s="32"/>
      <c r="I33" s="32"/>
      <c r="J33" s="20" t="str">
        <f>(IF(O33&lt;&gt;1,"◄",""))</f>
        <v>◄</v>
      </c>
      <c r="K33" s="32">
        <v>1</v>
      </c>
      <c r="L33" s="45">
        <f>N33</f>
        <v>0</v>
      </c>
      <c r="M33" s="25">
        <f>IF(E33&lt;&gt;"",0,K33)</f>
        <v>1</v>
      </c>
      <c r="N33" s="26">
        <f>(IF(G33&lt;&gt;"",1/3,0)+IF(H33&lt;&gt;"",2/3,0)+IF(I33&lt;&gt;"",1,0))*K$31*20*M33/M$31</f>
        <v>0</v>
      </c>
      <c r="O33" s="25">
        <f>COUNTA(E33:I33)</f>
        <v>0</v>
      </c>
    </row>
    <row r="34" spans="2:15" x14ac:dyDescent="0.25">
      <c r="B34" s="95" t="s">
        <v>53</v>
      </c>
      <c r="C34" s="96"/>
      <c r="D34" s="96"/>
      <c r="E34" s="97"/>
      <c r="F34" s="97"/>
      <c r="G34" s="97"/>
      <c r="H34" s="97"/>
      <c r="I34" s="98"/>
      <c r="K34" s="22">
        <v>0.2</v>
      </c>
      <c r="L34" s="8">
        <f>IF(M34=0,0,SUM(L35:L35))</f>
        <v>0</v>
      </c>
      <c r="M34" s="25">
        <f>SUM(M35:M36)</f>
        <v>2</v>
      </c>
    </row>
    <row r="35" spans="2:15" ht="28.5" customHeight="1" x14ac:dyDescent="0.25">
      <c r="B35" s="90" t="s">
        <v>53</v>
      </c>
      <c r="C35" s="92" t="s">
        <v>54</v>
      </c>
      <c r="D35" s="35" t="s">
        <v>70</v>
      </c>
      <c r="E35" s="32"/>
      <c r="F35" s="32"/>
      <c r="G35" s="32"/>
      <c r="H35" s="32"/>
      <c r="I35" s="32"/>
      <c r="J35" s="20" t="str">
        <f>(IF(O35&lt;&gt;1,"◄",""))</f>
        <v>◄</v>
      </c>
      <c r="K35" s="32">
        <v>1</v>
      </c>
      <c r="L35" s="45">
        <f>N35</f>
        <v>0</v>
      </c>
      <c r="M35" s="25">
        <f>IF(E35&lt;&gt;"",0,K35)</f>
        <v>1</v>
      </c>
      <c r="N35" s="26">
        <f>(IF(G35&lt;&gt;"",1/3,0)+IF(H35&lt;&gt;"",2/3,0)+IF(I35&lt;&gt;"",1,0))*K$34*20*M35/M$34</f>
        <v>0</v>
      </c>
      <c r="O35" s="25">
        <f>COUNTA(E35:I35)</f>
        <v>0</v>
      </c>
    </row>
    <row r="36" spans="2:15" ht="36.75" customHeight="1" x14ac:dyDescent="0.25">
      <c r="B36" s="91"/>
      <c r="C36" s="93"/>
      <c r="D36" s="35" t="s">
        <v>71</v>
      </c>
      <c r="E36" s="32"/>
      <c r="F36" s="32"/>
      <c r="G36" s="32"/>
      <c r="H36" s="32"/>
      <c r="I36" s="32"/>
      <c r="J36" s="20" t="str">
        <f>(IF(O36&lt;&gt;1,"◄",""))</f>
        <v>◄</v>
      </c>
      <c r="K36" s="32">
        <v>1</v>
      </c>
      <c r="L36" s="49">
        <f>N36</f>
        <v>0</v>
      </c>
      <c r="M36" s="25">
        <f>IF(E36&lt;&gt;"",0,K36)</f>
        <v>1</v>
      </c>
      <c r="N36" s="26">
        <f>(IF(G36&lt;&gt;"",1/3,0)+IF(H36&lt;&gt;"",2/3,0)+IF(I36&lt;&gt;"",1,0))*K$34*20*M36/M$34</f>
        <v>0</v>
      </c>
      <c r="O36" s="25">
        <f>COUNTA(E36:I36)</f>
        <v>0</v>
      </c>
    </row>
    <row r="37" spans="2:15" x14ac:dyDescent="0.25">
      <c r="B37" s="95" t="s">
        <v>58</v>
      </c>
      <c r="C37" s="96"/>
      <c r="D37" s="96"/>
      <c r="E37" s="97"/>
      <c r="F37" s="97"/>
      <c r="G37" s="97"/>
      <c r="H37" s="97"/>
      <c r="I37" s="98"/>
      <c r="K37" s="22">
        <v>0.2</v>
      </c>
      <c r="L37" s="8">
        <f>IF(M37=0,0,SUM(L38:L39))</f>
        <v>0</v>
      </c>
      <c r="M37" s="25">
        <f>SUM(M38:M39)</f>
        <v>2</v>
      </c>
    </row>
    <row r="38" spans="2:15" ht="26.25" customHeight="1" x14ac:dyDescent="0.25">
      <c r="B38" s="90" t="s">
        <v>58</v>
      </c>
      <c r="C38" s="92" t="s">
        <v>66</v>
      </c>
      <c r="D38" s="35" t="s">
        <v>72</v>
      </c>
      <c r="E38" s="32"/>
      <c r="F38" s="32"/>
      <c r="G38" s="32"/>
      <c r="H38" s="32"/>
      <c r="I38" s="32"/>
      <c r="J38" s="20" t="str">
        <f>(IF(O38&lt;&gt;1,"◄",""))</f>
        <v>◄</v>
      </c>
      <c r="K38" s="32">
        <v>1</v>
      </c>
      <c r="L38" s="45">
        <f>N38</f>
        <v>0</v>
      </c>
      <c r="M38" s="25">
        <f>IF(E38&lt;&gt;"",0,K38)</f>
        <v>1</v>
      </c>
      <c r="N38" s="26">
        <f>(IF(G38&lt;&gt;"",1/3,0)+IF(H38&lt;&gt;"",2/3,0)+IF(I38&lt;&gt;"",1,0))*K$37*20*M38/M$37</f>
        <v>0</v>
      </c>
      <c r="O38" s="25">
        <f>COUNTA(E38:I38)</f>
        <v>0</v>
      </c>
    </row>
    <row r="39" spans="2:15" ht="24" customHeight="1" x14ac:dyDescent="0.25">
      <c r="B39" s="91"/>
      <c r="C39" s="93"/>
      <c r="D39" s="35" t="s">
        <v>73</v>
      </c>
      <c r="E39" s="32"/>
      <c r="F39" s="32"/>
      <c r="G39" s="32"/>
      <c r="H39" s="32"/>
      <c r="I39" s="32"/>
      <c r="J39" s="20" t="str">
        <f>(IF(O39&lt;&gt;1,"◄",""))</f>
        <v>◄</v>
      </c>
      <c r="K39" s="32">
        <v>1</v>
      </c>
      <c r="L39" s="45">
        <f>N39</f>
        <v>0</v>
      </c>
      <c r="M39" s="25">
        <f>IF(E39&lt;&gt;"",0,K39)</f>
        <v>1</v>
      </c>
      <c r="N39" s="26">
        <f>(IF(G39&lt;&gt;"",1/3,0)+IF(H39&lt;&gt;"",2/3,0)+IF(I39&lt;&gt;"",1,0))*K$37*20*M39/M$37</f>
        <v>0</v>
      </c>
      <c r="O39" s="25">
        <f>COUNTA(E39:I39)</f>
        <v>0</v>
      </c>
    </row>
    <row r="40" spans="2:15" x14ac:dyDescent="0.25">
      <c r="B40" s="79" t="s">
        <v>49</v>
      </c>
      <c r="C40" s="79"/>
      <c r="D40" s="79"/>
      <c r="E40" s="79"/>
      <c r="F40" s="79"/>
      <c r="G40" s="79"/>
      <c r="H40" s="79"/>
      <c r="I40" s="79"/>
      <c r="J40" s="20"/>
      <c r="K40" s="22">
        <v>0.2</v>
      </c>
      <c r="L40" s="8">
        <f>IF(M40=0,0,SUM(L41:L42))</f>
        <v>0</v>
      </c>
      <c r="M40" s="25">
        <f>SUM(M41:M42)</f>
        <v>2</v>
      </c>
      <c r="N40" s="26"/>
    </row>
    <row r="41" spans="2:15" ht="27" customHeight="1" x14ac:dyDescent="0.25">
      <c r="B41" s="78" t="s">
        <v>49</v>
      </c>
      <c r="C41" s="77" t="s">
        <v>67</v>
      </c>
      <c r="D41" s="35" t="s">
        <v>74</v>
      </c>
      <c r="E41" s="29"/>
      <c r="F41" s="29"/>
      <c r="G41" s="29"/>
      <c r="H41" s="29"/>
      <c r="I41" s="29"/>
      <c r="J41" s="20" t="str">
        <f t="shared" ref="J41:J56" si="0">(IF(O41&lt;&gt;1,"◄",""))</f>
        <v>◄</v>
      </c>
      <c r="K41" s="6">
        <v>1</v>
      </c>
      <c r="L41" s="33">
        <f>SUM(N41:N41)</f>
        <v>0</v>
      </c>
      <c r="M41" s="25">
        <f t="shared" ref="M41:M56" si="1">IF(E41&lt;&gt;"",0,K41)</f>
        <v>1</v>
      </c>
      <c r="N41" s="26">
        <f>(IF(G41&lt;&gt;"",1/3,0)+IF(H41&lt;&gt;"",2/3,0)+IF(I41&lt;&gt;"",1,0))*K$40*20*M41/M$40</f>
        <v>0</v>
      </c>
      <c r="O41" s="25">
        <f t="shared" ref="O41:O56" si="2">COUNTA(E41:I41)</f>
        <v>0</v>
      </c>
    </row>
    <row r="42" spans="2:15" ht="26.25" customHeight="1" x14ac:dyDescent="0.25">
      <c r="B42" s="78"/>
      <c r="C42" s="77"/>
      <c r="D42" s="35" t="s">
        <v>75</v>
      </c>
      <c r="E42" s="32"/>
      <c r="F42" s="32"/>
      <c r="G42" s="32"/>
      <c r="H42" s="32"/>
      <c r="I42" s="32"/>
      <c r="J42" s="20" t="str">
        <f t="shared" si="0"/>
        <v>◄</v>
      </c>
      <c r="K42" s="32">
        <v>1</v>
      </c>
      <c r="L42" s="34">
        <f>SUM(N42:N42)</f>
        <v>0</v>
      </c>
      <c r="M42" s="25">
        <v>1</v>
      </c>
      <c r="N42" s="26">
        <f>(IF(G42&lt;&gt;"",1/3,0)+IF(H42&lt;&gt;"",2/3,0)+IF(I42&lt;&gt;"",1,0))*K$40*20*M42/M$40</f>
        <v>0</v>
      </c>
      <c r="O42" s="25">
        <f t="shared" si="2"/>
        <v>0</v>
      </c>
    </row>
    <row r="43" spans="2:15" ht="19.5" customHeight="1" x14ac:dyDescent="0.25">
      <c r="B43" s="37"/>
      <c r="C43" s="94" t="s">
        <v>25</v>
      </c>
      <c r="D43" s="94"/>
      <c r="E43" s="38"/>
      <c r="F43" s="38"/>
      <c r="G43" s="38"/>
      <c r="H43" s="38"/>
      <c r="I43" s="38"/>
      <c r="J43" s="20"/>
      <c r="K43" s="38"/>
      <c r="L43" s="39"/>
    </row>
    <row r="44" spans="2:15" ht="11.25" customHeight="1" x14ac:dyDescent="0.25">
      <c r="B44" s="37"/>
      <c r="C44" s="47"/>
      <c r="D44" s="47"/>
      <c r="E44" s="38"/>
      <c r="F44" s="38"/>
      <c r="G44" s="38"/>
      <c r="H44" s="38"/>
      <c r="I44" s="38"/>
      <c r="J44" s="20"/>
      <c r="K44" s="38"/>
      <c r="L44" s="39"/>
    </row>
    <row r="45" spans="2:15" s="18" customFormat="1" ht="18.75" x14ac:dyDescent="0.3">
      <c r="C45" s="80" t="s">
        <v>14</v>
      </c>
      <c r="D45" s="80"/>
      <c r="E45" s="30"/>
      <c r="F45" s="30"/>
      <c r="G45" s="30"/>
      <c r="H45" s="30"/>
      <c r="I45" s="30"/>
      <c r="J45" s="30"/>
      <c r="K45" s="30"/>
      <c r="L45" s="30"/>
      <c r="M45" s="19"/>
      <c r="N45" s="27"/>
      <c r="O45" s="19"/>
    </row>
    <row r="46" spans="2:15" ht="31.5" customHeight="1" x14ac:dyDescent="0.25">
      <c r="B46" s="88" t="s">
        <v>13</v>
      </c>
      <c r="C46" s="79"/>
      <c r="D46" s="79"/>
      <c r="E46" s="79"/>
      <c r="F46" s="79"/>
      <c r="G46" s="79"/>
      <c r="H46" s="79"/>
      <c r="I46" s="79"/>
      <c r="J46" s="20"/>
      <c r="K46" s="22">
        <v>0.2</v>
      </c>
      <c r="L46" s="8">
        <f>IF(M46=0,0,SUM(L47:L56))</f>
        <v>0</v>
      </c>
      <c r="M46" s="25">
        <f>SUM(M47:M56)</f>
        <v>10</v>
      </c>
    </row>
    <row r="47" spans="2:15" x14ac:dyDescent="0.25">
      <c r="B47" s="81" t="s">
        <v>25</v>
      </c>
      <c r="C47" s="82"/>
      <c r="D47" s="40" t="s">
        <v>15</v>
      </c>
      <c r="E47" s="21"/>
      <c r="F47" s="21"/>
      <c r="G47" s="21"/>
      <c r="H47" s="21"/>
      <c r="I47" s="21"/>
      <c r="J47" s="20" t="str">
        <f t="shared" si="0"/>
        <v>◄</v>
      </c>
      <c r="K47" s="6">
        <v>1</v>
      </c>
      <c r="L47" s="76">
        <f>SUM(N47:N48)</f>
        <v>0</v>
      </c>
      <c r="M47" s="25">
        <f t="shared" si="1"/>
        <v>1</v>
      </c>
      <c r="N47" s="28">
        <f>(IF(G47&lt;&gt;"",1/3,0)+IF(H47&lt;&gt;"",2/3,0)+IF(I47&lt;&gt;"",1,0))*K$46*20*M47/SUM(M$47:M$56)</f>
        <v>0</v>
      </c>
      <c r="O47" s="25">
        <f t="shared" si="2"/>
        <v>0</v>
      </c>
    </row>
    <row r="48" spans="2:15" x14ac:dyDescent="0.25">
      <c r="B48" s="83"/>
      <c r="C48" s="84"/>
      <c r="D48" s="36" t="s">
        <v>16</v>
      </c>
      <c r="E48" s="24"/>
      <c r="F48" s="24"/>
      <c r="G48" s="24"/>
      <c r="H48" s="24"/>
      <c r="I48" s="24"/>
      <c r="J48" s="20" t="str">
        <f t="shared" si="0"/>
        <v>◄</v>
      </c>
      <c r="K48" s="6">
        <v>1</v>
      </c>
      <c r="L48" s="76"/>
      <c r="M48" s="25">
        <f t="shared" si="1"/>
        <v>1</v>
      </c>
      <c r="N48" s="28">
        <f t="shared" ref="N48:N56" si="3">(IF(G48&lt;&gt;"",1/3,0)+IF(H48&lt;&gt;"",2/3,0)+IF(I48&lt;&gt;"",1,0))*K$46*20*M48/SUM(M$47:M$56)</f>
        <v>0</v>
      </c>
      <c r="O48" s="25">
        <f t="shared" si="2"/>
        <v>0</v>
      </c>
    </row>
    <row r="49" spans="2:15" x14ac:dyDescent="0.25">
      <c r="B49" s="83"/>
      <c r="C49" s="84"/>
      <c r="D49" s="40" t="s">
        <v>17</v>
      </c>
      <c r="E49" s="21"/>
      <c r="F49" s="21"/>
      <c r="G49" s="21"/>
      <c r="H49" s="21"/>
      <c r="I49" s="21"/>
      <c r="J49" s="20" t="str">
        <f t="shared" si="0"/>
        <v>◄</v>
      </c>
      <c r="K49" s="6">
        <v>1</v>
      </c>
      <c r="L49" s="87">
        <f>SUM(N49:N51)</f>
        <v>0</v>
      </c>
      <c r="M49" s="25">
        <f t="shared" si="1"/>
        <v>1</v>
      </c>
      <c r="N49" s="28">
        <f t="shared" si="3"/>
        <v>0</v>
      </c>
      <c r="O49" s="25">
        <f t="shared" si="2"/>
        <v>0</v>
      </c>
    </row>
    <row r="50" spans="2:15" x14ac:dyDescent="0.25">
      <c r="B50" s="83"/>
      <c r="C50" s="84"/>
      <c r="D50" s="36" t="s">
        <v>18</v>
      </c>
      <c r="E50" s="24"/>
      <c r="F50" s="24"/>
      <c r="G50" s="24"/>
      <c r="H50" s="24"/>
      <c r="I50" s="24"/>
      <c r="J50" s="20" t="str">
        <f t="shared" si="0"/>
        <v>◄</v>
      </c>
      <c r="K50" s="6">
        <v>1</v>
      </c>
      <c r="L50" s="87"/>
      <c r="M50" s="25">
        <f t="shared" si="1"/>
        <v>1</v>
      </c>
      <c r="N50" s="28">
        <f t="shared" si="3"/>
        <v>0</v>
      </c>
      <c r="O50" s="25">
        <f t="shared" si="2"/>
        <v>0</v>
      </c>
    </row>
    <row r="51" spans="2:15" x14ac:dyDescent="0.25">
      <c r="B51" s="83"/>
      <c r="C51" s="84"/>
      <c r="D51" s="40" t="s">
        <v>19</v>
      </c>
      <c r="E51" s="21"/>
      <c r="F51" s="21"/>
      <c r="G51" s="21"/>
      <c r="H51" s="21"/>
      <c r="I51" s="21"/>
      <c r="J51" s="20" t="str">
        <f t="shared" si="0"/>
        <v>◄</v>
      </c>
      <c r="K51" s="6">
        <v>1</v>
      </c>
      <c r="L51" s="87"/>
      <c r="M51" s="25">
        <f t="shared" si="1"/>
        <v>1</v>
      </c>
      <c r="N51" s="28">
        <f t="shared" si="3"/>
        <v>0</v>
      </c>
      <c r="O51" s="25">
        <f t="shared" si="2"/>
        <v>0</v>
      </c>
    </row>
    <row r="52" spans="2:15" x14ac:dyDescent="0.25">
      <c r="B52" s="83"/>
      <c r="C52" s="84"/>
      <c r="D52" s="36" t="s">
        <v>20</v>
      </c>
      <c r="E52" s="24"/>
      <c r="F52" s="24"/>
      <c r="G52" s="24"/>
      <c r="H52" s="24"/>
      <c r="I52" s="24"/>
      <c r="J52" s="20" t="str">
        <f t="shared" si="0"/>
        <v>◄</v>
      </c>
      <c r="K52" s="6">
        <v>1</v>
      </c>
      <c r="L52" s="76">
        <f>SUM(N52:N53)</f>
        <v>0</v>
      </c>
      <c r="M52" s="25">
        <f t="shared" si="1"/>
        <v>1</v>
      </c>
      <c r="N52" s="28">
        <f t="shared" si="3"/>
        <v>0</v>
      </c>
      <c r="O52" s="25">
        <f t="shared" si="2"/>
        <v>0</v>
      </c>
    </row>
    <row r="53" spans="2:15" x14ac:dyDescent="0.25">
      <c r="B53" s="83"/>
      <c r="C53" s="84"/>
      <c r="D53" s="40" t="s">
        <v>21</v>
      </c>
      <c r="E53" s="21"/>
      <c r="F53" s="21"/>
      <c r="G53" s="21"/>
      <c r="H53" s="21"/>
      <c r="I53" s="21"/>
      <c r="J53" s="20" t="str">
        <f t="shared" si="0"/>
        <v>◄</v>
      </c>
      <c r="K53" s="6">
        <v>1</v>
      </c>
      <c r="L53" s="76"/>
      <c r="M53" s="25">
        <f t="shared" si="1"/>
        <v>1</v>
      </c>
      <c r="N53" s="28">
        <f t="shared" si="3"/>
        <v>0</v>
      </c>
      <c r="O53" s="25">
        <f t="shared" si="2"/>
        <v>0</v>
      </c>
    </row>
    <row r="54" spans="2:15" x14ac:dyDescent="0.25">
      <c r="B54" s="83"/>
      <c r="C54" s="84"/>
      <c r="D54" s="36" t="s">
        <v>22</v>
      </c>
      <c r="E54" s="29"/>
      <c r="F54" s="29"/>
      <c r="G54" s="29"/>
      <c r="H54" s="29"/>
      <c r="I54" s="29"/>
      <c r="J54" s="20" t="str">
        <f t="shared" si="0"/>
        <v>◄</v>
      </c>
      <c r="K54" s="6">
        <v>1</v>
      </c>
      <c r="L54" s="87">
        <f>SUM(N54:N56)</f>
        <v>0</v>
      </c>
      <c r="M54" s="25">
        <f t="shared" si="1"/>
        <v>1</v>
      </c>
      <c r="N54" s="28">
        <f t="shared" si="3"/>
        <v>0</v>
      </c>
      <c r="O54" s="25">
        <f t="shared" si="2"/>
        <v>0</v>
      </c>
    </row>
    <row r="55" spans="2:15" x14ac:dyDescent="0.25">
      <c r="B55" s="83"/>
      <c r="C55" s="84"/>
      <c r="D55" s="40" t="s">
        <v>23</v>
      </c>
      <c r="E55" s="21"/>
      <c r="F55" s="21"/>
      <c r="G55" s="21"/>
      <c r="H55" s="21"/>
      <c r="I55" s="21"/>
      <c r="J55" s="20" t="str">
        <f t="shared" si="0"/>
        <v>◄</v>
      </c>
      <c r="K55" s="6">
        <v>1</v>
      </c>
      <c r="L55" s="87"/>
      <c r="M55" s="25">
        <f t="shared" si="1"/>
        <v>1</v>
      </c>
      <c r="N55" s="28">
        <f t="shared" si="3"/>
        <v>0</v>
      </c>
      <c r="O55" s="25">
        <f t="shared" si="2"/>
        <v>0</v>
      </c>
    </row>
    <row r="56" spans="2:15" x14ac:dyDescent="0.25">
      <c r="B56" s="85"/>
      <c r="C56" s="86"/>
      <c r="D56" s="36" t="s">
        <v>24</v>
      </c>
      <c r="E56" s="24"/>
      <c r="F56" s="24"/>
      <c r="G56" s="24"/>
      <c r="H56" s="24"/>
      <c r="I56" s="24"/>
      <c r="J56" s="20" t="str">
        <f t="shared" si="0"/>
        <v>◄</v>
      </c>
      <c r="K56" s="6">
        <v>1</v>
      </c>
      <c r="L56" s="87"/>
      <c r="M56" s="25">
        <f t="shared" si="1"/>
        <v>1</v>
      </c>
      <c r="N56" s="28">
        <f t="shared" si="3"/>
        <v>0</v>
      </c>
      <c r="O56" s="25">
        <f t="shared" si="2"/>
        <v>0</v>
      </c>
    </row>
    <row r="57" spans="2:15" x14ac:dyDescent="0.25">
      <c r="K57" s="23">
        <f>SUM(K40+K46+K31+K34+K37)</f>
        <v>1</v>
      </c>
      <c r="O57" s="25">
        <f>SUM(O31:O56)</f>
        <v>0</v>
      </c>
    </row>
    <row r="58" spans="2:15" s="10" customFormat="1" ht="27.95" customHeight="1" thickBot="1" x14ac:dyDescent="0.3">
      <c r="B58"/>
      <c r="C58" s="4"/>
      <c r="D58" s="12" t="s">
        <v>47</v>
      </c>
      <c r="E58"/>
      <c r="F58" s="71" t="str">
        <f>IF(O57&lt;&gt;18,"Erreur",(L40+L46+L31+L34+L37))</f>
        <v>Erreur</v>
      </c>
      <c r="G58" s="71"/>
      <c r="H58" s="72" t="s">
        <v>8</v>
      </c>
      <c r="I58" s="73"/>
      <c r="K58" s="7"/>
      <c r="L58" s="7"/>
      <c r="M58" s="25"/>
      <c r="N58" s="28"/>
      <c r="O58" s="25"/>
    </row>
    <row r="59" spans="2:15" s="10" customFormat="1" ht="24" customHeight="1" thickBot="1" x14ac:dyDescent="0.3">
      <c r="B59" s="13"/>
      <c r="C59" s="14"/>
      <c r="D59" s="15" t="s">
        <v>7</v>
      </c>
      <c r="E59" s="16"/>
      <c r="F59" s="74"/>
      <c r="G59" s="74"/>
      <c r="H59" s="75" t="s">
        <v>8</v>
      </c>
      <c r="I59" s="75"/>
      <c r="K59" s="7"/>
      <c r="L59" s="7"/>
      <c r="M59" s="25"/>
      <c r="N59" s="28"/>
      <c r="O59" s="25"/>
    </row>
    <row r="60" spans="2:15" s="10" customFormat="1" ht="24" customHeight="1" thickBot="1" x14ac:dyDescent="0.3">
      <c r="B60" s="13"/>
      <c r="C60" s="14"/>
      <c r="D60" s="17" t="s">
        <v>9</v>
      </c>
      <c r="E60" s="11"/>
      <c r="F60" s="68">
        <f>F59*4</f>
        <v>0</v>
      </c>
      <c r="G60" s="68"/>
      <c r="H60" s="69" t="s">
        <v>11</v>
      </c>
      <c r="I60" s="69"/>
      <c r="K60" s="7"/>
      <c r="L60" s="7"/>
      <c r="M60" s="25"/>
      <c r="N60" s="28"/>
      <c r="O60" s="25"/>
    </row>
    <row r="61" spans="2:15" s="10" customFormat="1" x14ac:dyDescent="0.25">
      <c r="B61" s="70" t="s">
        <v>10</v>
      </c>
      <c r="C61" s="70"/>
      <c r="D61" s="70"/>
      <c r="E61" s="70"/>
      <c r="F61" s="70"/>
      <c r="G61" s="70"/>
      <c r="H61" s="70"/>
      <c r="I61" s="70"/>
      <c r="K61" s="7"/>
      <c r="L61" s="7"/>
      <c r="M61" s="25"/>
      <c r="N61" s="28"/>
      <c r="O61" s="25"/>
    </row>
    <row r="64" spans="2:15" ht="15.75" customHeight="1" x14ac:dyDescent="0.25">
      <c r="C64" s="67" t="s">
        <v>41</v>
      </c>
      <c r="D64" s="67"/>
    </row>
    <row r="65" spans="3:4" x14ac:dyDescent="0.25">
      <c r="C65" s="67"/>
      <c r="D65" s="67"/>
    </row>
    <row r="66" spans="3:4" x14ac:dyDescent="0.25">
      <c r="C66" s="67"/>
      <c r="D66" s="67"/>
    </row>
    <row r="67" spans="3:4" x14ac:dyDescent="0.25">
      <c r="C67" s="67"/>
      <c r="D67" s="67"/>
    </row>
    <row r="68" spans="3:4" x14ac:dyDescent="0.25">
      <c r="C68" s="67"/>
      <c r="D68" s="67"/>
    </row>
    <row r="69" spans="3:4" x14ac:dyDescent="0.25">
      <c r="C69" s="67"/>
      <c r="D69" s="67"/>
    </row>
    <row r="70" spans="3:4" x14ac:dyDescent="0.25">
      <c r="C70" s="67"/>
      <c r="D70" s="67"/>
    </row>
    <row r="71" spans="3:4" x14ac:dyDescent="0.25">
      <c r="C71" s="67"/>
      <c r="D71" s="67"/>
    </row>
    <row r="72" spans="3:4" x14ac:dyDescent="0.25">
      <c r="C72" s="67"/>
      <c r="D72" s="67"/>
    </row>
    <row r="73" spans="3:4" x14ac:dyDescent="0.25">
      <c r="C73" s="67"/>
      <c r="D73" s="67"/>
    </row>
    <row r="74" spans="3:4" x14ac:dyDescent="0.25">
      <c r="C74" s="67"/>
      <c r="D74" s="67"/>
    </row>
    <row r="75" spans="3:4" x14ac:dyDescent="0.25">
      <c r="C75" s="67"/>
      <c r="D75" s="67"/>
    </row>
    <row r="76" spans="3:4" x14ac:dyDescent="0.25">
      <c r="C76" s="67"/>
      <c r="D76" s="67"/>
    </row>
    <row r="77" spans="3:4" x14ac:dyDescent="0.25">
      <c r="C77" s="67"/>
      <c r="D77" s="67"/>
    </row>
    <row r="78" spans="3:4" x14ac:dyDescent="0.25">
      <c r="C78" s="44"/>
    </row>
    <row r="79" spans="3:4" ht="16.5" thickBot="1" x14ac:dyDescent="0.3">
      <c r="C79" s="44"/>
    </row>
    <row r="80" spans="3:4" ht="16.5" thickTop="1" x14ac:dyDescent="0.25">
      <c r="C80" s="61" t="s">
        <v>42</v>
      </c>
      <c r="D80" s="64" t="s">
        <v>43</v>
      </c>
    </row>
    <row r="81" spans="3:4" x14ac:dyDescent="0.25">
      <c r="C81" s="62"/>
      <c r="D81" s="65"/>
    </row>
    <row r="82" spans="3:4" x14ac:dyDescent="0.25">
      <c r="C82" s="62"/>
      <c r="D82" s="65"/>
    </row>
    <row r="83" spans="3:4" x14ac:dyDescent="0.25">
      <c r="C83" s="62"/>
      <c r="D83" s="65"/>
    </row>
    <row r="84" spans="3:4" ht="16.5" thickBot="1" x14ac:dyDescent="0.3">
      <c r="C84" s="63"/>
      <c r="D84" s="66"/>
    </row>
    <row r="85" spans="3:4" ht="16.5" thickTop="1" x14ac:dyDescent="0.25">
      <c r="C85" s="61" t="s">
        <v>44</v>
      </c>
      <c r="D85" s="64" t="s">
        <v>45</v>
      </c>
    </row>
    <row r="86" spans="3:4" x14ac:dyDescent="0.25">
      <c r="C86" s="62"/>
      <c r="D86" s="65"/>
    </row>
    <row r="87" spans="3:4" x14ac:dyDescent="0.25">
      <c r="C87" s="62"/>
      <c r="D87" s="65"/>
    </row>
    <row r="88" spans="3:4" x14ac:dyDescent="0.25">
      <c r="C88" s="62"/>
      <c r="D88" s="65"/>
    </row>
    <row r="89" spans="3:4" ht="16.5" thickBot="1" x14ac:dyDescent="0.3">
      <c r="C89" s="63"/>
      <c r="D89" s="66"/>
    </row>
  </sheetData>
  <mergeCells count="74">
    <mergeCell ref="G1:H1"/>
    <mergeCell ref="E1:F1"/>
    <mergeCell ref="B11:F11"/>
    <mergeCell ref="B13:H13"/>
    <mergeCell ref="D20:H20"/>
    <mergeCell ref="G14:H14"/>
    <mergeCell ref="B14:C14"/>
    <mergeCell ref="E14:F14"/>
    <mergeCell ref="E2:L2"/>
    <mergeCell ref="E18:F18"/>
    <mergeCell ref="G18:H18"/>
    <mergeCell ref="B9:C9"/>
    <mergeCell ref="B4:D5"/>
    <mergeCell ref="B1:D1"/>
    <mergeCell ref="B7:C7"/>
    <mergeCell ref="B8:C8"/>
    <mergeCell ref="B28:H28"/>
    <mergeCell ref="D17:H17"/>
    <mergeCell ref="B15:B16"/>
    <mergeCell ref="C15:C16"/>
    <mergeCell ref="D15:H15"/>
    <mergeCell ref="E16:F16"/>
    <mergeCell ref="G16:H16"/>
    <mergeCell ref="B17:B19"/>
    <mergeCell ref="C17:C19"/>
    <mergeCell ref="E19:F19"/>
    <mergeCell ref="G19:H19"/>
    <mergeCell ref="B25:B26"/>
    <mergeCell ref="E24:F24"/>
    <mergeCell ref="B34:I34"/>
    <mergeCell ref="B37:I37"/>
    <mergeCell ref="C35:C36"/>
    <mergeCell ref="B35:B36"/>
    <mergeCell ref="B2:D2"/>
    <mergeCell ref="G24:H24"/>
    <mergeCell ref="C20:C24"/>
    <mergeCell ref="B20:B24"/>
    <mergeCell ref="E21:F21"/>
    <mergeCell ref="G21:H21"/>
    <mergeCell ref="E23:F23"/>
    <mergeCell ref="G23:H23"/>
    <mergeCell ref="L52:L53"/>
    <mergeCell ref="C41:C42"/>
    <mergeCell ref="B41:B42"/>
    <mergeCell ref="L47:L48"/>
    <mergeCell ref="B40:I40"/>
    <mergeCell ref="C45:D45"/>
    <mergeCell ref="B47:C56"/>
    <mergeCell ref="L54:L56"/>
    <mergeCell ref="B46:I46"/>
    <mergeCell ref="L49:L51"/>
    <mergeCell ref="C43:D43"/>
    <mergeCell ref="C85:C89"/>
    <mergeCell ref="D85:D89"/>
    <mergeCell ref="C64:D77"/>
    <mergeCell ref="F60:G60"/>
    <mergeCell ref="H60:I60"/>
    <mergeCell ref="B61:I61"/>
    <mergeCell ref="C25:C26"/>
    <mergeCell ref="D25:H25"/>
    <mergeCell ref="E26:F26"/>
    <mergeCell ref="G26:H26"/>
    <mergeCell ref="C80:C84"/>
    <mergeCell ref="D80:D84"/>
    <mergeCell ref="F58:G58"/>
    <mergeCell ref="H58:I58"/>
    <mergeCell ref="F59:G59"/>
    <mergeCell ref="H59:I59"/>
    <mergeCell ref="B30:C30"/>
    <mergeCell ref="B38:B39"/>
    <mergeCell ref="C38:C39"/>
    <mergeCell ref="B31:I31"/>
    <mergeCell ref="B32:B33"/>
    <mergeCell ref="C32:C33"/>
  </mergeCells>
  <pageMargins left="0.75" right="0.75" top="1" bottom="1" header="0.5" footer="0.5"/>
  <pageSetup paperSize="9" scale="38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E6 SMP TIEE</vt:lpstr>
      <vt:lpstr>'E6 SMP TIEE'!Zone_d_impression</vt:lpstr>
    </vt:vector>
  </TitlesOfParts>
  <Company>IGEN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Rage</dc:creator>
  <cp:lastModifiedBy>Utilisateur</cp:lastModifiedBy>
  <cp:lastPrinted>2023-01-17T16:07:06Z</cp:lastPrinted>
  <dcterms:created xsi:type="dcterms:W3CDTF">2015-11-24T16:36:06Z</dcterms:created>
  <dcterms:modified xsi:type="dcterms:W3CDTF">2023-01-17T16:07:11Z</dcterms:modified>
</cp:coreProperties>
</file>