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Utilisateur\Documents\Année 2022-2023\BTS\MA\"/>
    </mc:Choice>
  </mc:AlternateContent>
  <xr:revisionPtr revIDLastSave="0" documentId="13_ncr:1_{DE77BCB4-042D-4E73-BE94-197606CC8561}" xr6:coauthVersionLast="36" xr6:coauthVersionMax="36" xr10:uidLastSave="{00000000-0000-0000-0000-000000000000}"/>
  <bookViews>
    <workbookView xWindow="1065" yWindow="360" windowWidth="28755" windowHeight="16680" tabRatio="500" xr2:uid="{00000000-000D-0000-FFFF-FFFF00000000}"/>
  </bookViews>
  <sheets>
    <sheet name="E6 SMP MI" sheetId="4" r:id="rId1"/>
  </sheets>
  <definedNames>
    <definedName name="OLE_LINK5" localSheetId="0">'E6 SMP MI'!#REF!</definedName>
    <definedName name="_xlnm.Print_Area" localSheetId="0">'E6 SMP MI'!$B$1:$I$86</definedName>
  </definedName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45" i="4" l="1"/>
  <c r="M46" i="4"/>
  <c r="M47" i="4"/>
  <c r="M48" i="4"/>
  <c r="M54" i="4"/>
  <c r="M49" i="4"/>
  <c r="M50" i="4"/>
  <c r="M51" i="4"/>
  <c r="M52" i="4"/>
  <c r="M53" i="4"/>
  <c r="N46" i="4"/>
  <c r="N45" i="4"/>
  <c r="L45" i="4"/>
  <c r="N47" i="4"/>
  <c r="L46" i="4"/>
  <c r="N48" i="4"/>
  <c r="L47" i="4"/>
  <c r="N49" i="4"/>
  <c r="L48" i="4"/>
  <c r="N54" i="4"/>
  <c r="N53" i="4"/>
  <c r="L53" i="4"/>
  <c r="L54" i="4"/>
  <c r="M44" i="4"/>
  <c r="N50" i="4"/>
  <c r="L49" i="4"/>
  <c r="N51" i="4"/>
  <c r="L50" i="4"/>
  <c r="N52" i="4"/>
  <c r="L51" i="4"/>
  <c r="L52" i="4"/>
  <c r="L44" i="4"/>
  <c r="M40" i="4"/>
  <c r="M41" i="4"/>
  <c r="M39" i="4"/>
  <c r="N40" i="4"/>
  <c r="L40" i="4"/>
  <c r="N41" i="4"/>
  <c r="L41" i="4"/>
  <c r="L39" i="4"/>
  <c r="M38" i="4"/>
  <c r="M37" i="4"/>
  <c r="N38" i="4"/>
  <c r="L38" i="4"/>
  <c r="M36" i="4"/>
  <c r="N37" i="4"/>
  <c r="L37" i="4"/>
  <c r="L36" i="4"/>
  <c r="O49" i="4"/>
  <c r="O50" i="4"/>
  <c r="O51" i="4"/>
  <c r="O52" i="4"/>
  <c r="O37" i="4"/>
  <c r="O38" i="4"/>
  <c r="O40" i="4"/>
  <c r="O41" i="4"/>
  <c r="O45" i="4"/>
  <c r="O46" i="4"/>
  <c r="O47" i="4"/>
  <c r="O48" i="4"/>
  <c r="O53" i="4"/>
  <c r="O54" i="4"/>
  <c r="O55" i="4"/>
  <c r="F56" i="4"/>
  <c r="K55" i="4"/>
  <c r="J41" i="4"/>
  <c r="J38" i="4"/>
  <c r="F58" i="4"/>
  <c r="J54" i="4"/>
  <c r="J53" i="4"/>
  <c r="J52" i="4"/>
  <c r="J51" i="4"/>
  <c r="J50" i="4"/>
  <c r="J49" i="4"/>
  <c r="J48" i="4"/>
  <c r="J47" i="4"/>
  <c r="J46" i="4"/>
  <c r="J45" i="4"/>
  <c r="J40" i="4"/>
  <c r="J37" i="4"/>
</calcChain>
</file>

<file path=xl/sharedStrings.xml><?xml version="1.0" encoding="utf-8"?>
<sst xmlns="http://schemas.openxmlformats.org/spreadsheetml/2006/main" count="80" uniqueCount="73">
  <si>
    <t>non</t>
  </si>
  <si>
    <t>1/3</t>
  </si>
  <si>
    <t>2/3</t>
  </si>
  <si>
    <t>3/3</t>
  </si>
  <si>
    <t>Compétences</t>
  </si>
  <si>
    <t>Poids</t>
  </si>
  <si>
    <t>Note</t>
  </si>
  <si>
    <t>Note sur 20 proposée au jury* :</t>
  </si>
  <si>
    <t>/20</t>
  </si>
  <si>
    <t>Note x coefficient :</t>
  </si>
  <si>
    <t xml:space="preserve">* La note proposée, arrondie au demi point ou au point entier supérieur, est décidée par les évaluateurs à partir de la note brute </t>
  </si>
  <si>
    <t>/80</t>
  </si>
  <si>
    <t>Tâches professionnelles</t>
  </si>
  <si>
    <t>C6</t>
  </si>
  <si>
    <t xml:space="preserve"> Planifier et organiser l’installation des équipements en anticipant les risques liés  à la mise en œuvre du tournage.</t>
  </si>
  <si>
    <t>L’organisation du tournage est optimisée (espace, temps, ergonomie).</t>
  </si>
  <si>
    <t>Le dispositif de tournage prend en compte les risques potentiels et permet d’assurer la sécurité des biens et des personnes.</t>
  </si>
  <si>
    <t>C26</t>
  </si>
  <si>
    <t>Communiquer avec l’équipe de production, tant du point de vue technique qu’artistique.</t>
  </si>
  <si>
    <t>APPRECIATION du responsable en entreprise du candidat
et du professeur ou formateur référent du stagiaire pour les candidats des catégories 1 et 2</t>
  </si>
  <si>
    <t>EVALUATION DU COMPORTEMENT ET DE L’ADAPTABILITE</t>
  </si>
  <si>
    <t>Tenue, présentation</t>
  </si>
  <si>
    <t>Assiduité</t>
  </si>
  <si>
    <t>Ponctualité</t>
  </si>
  <si>
    <t>Intégration au sein de l’équipe, volonté de coopérer, qualité d’écoute</t>
  </si>
  <si>
    <t>Implication, persévérance, attitudes positives devant les difficultés</t>
  </si>
  <si>
    <t>Sait se situer fonctionnellement et hiérarchiquement dans l’entreprise, respecte les consignes</t>
  </si>
  <si>
    <t>Organisation et qualité du travail : soin, autocontrôle, respect des délais</t>
  </si>
  <si>
    <t>Autonomie dans les tâches confiées</t>
  </si>
  <si>
    <t>Adaptation aux techniques et aux outils de l’entreprise</t>
  </si>
  <si>
    <t>Maitrise du langage professionnel</t>
  </si>
  <si>
    <t>Cocher la case correspondante à l’appréciation : très bien (3), bien (2), insuffisant (1), très insuffisant (0), non évalué (NE)</t>
  </si>
  <si>
    <t>BREVET DE TECHNICIEN SUPERIEUR METIERS DE L’AUDIOVISUEL</t>
  </si>
  <si>
    <t>OPTION : MÉTIERS de l’IMAGE</t>
  </si>
  <si>
    <t xml:space="preserve">Session : </t>
  </si>
  <si>
    <t>FICHE D’APPRECIATION DU STAGE
Epreuve E6 - Situation en milieu professionnel</t>
  </si>
  <si>
    <t>Établissement :</t>
  </si>
  <si>
    <t>Académie :</t>
  </si>
  <si>
    <t>Candidat : Nom Prénom</t>
  </si>
  <si>
    <t>Entreprise :</t>
  </si>
  <si>
    <t>Période du stage :</t>
  </si>
  <si>
    <r>
      <rPr>
        <b/>
        <sz val="12"/>
        <color theme="1"/>
        <rFont val="Calibri"/>
        <family val="2"/>
        <scheme val="minor"/>
      </rPr>
      <t>Avertissement</t>
    </r>
    <r>
      <rPr>
        <sz val="12"/>
        <color theme="1"/>
        <rFont val="Calibri"/>
        <family val="2"/>
        <scheme val="minor"/>
      </rPr>
      <t xml:space="preserve"> : les tâches professionnelles ci-dessous sont à resituer dans le contexte d’un stage limité en durée et compte tenu du niveau de responsabilité et du degré d’autonomie laissés au stagiaire. Le plus souvent, le stagiaire participe à la réalisation d’une tâche sous le contrôle et la responsabilité d’une personne confirmée.</t>
    </r>
  </si>
  <si>
    <r>
      <rPr>
        <b/>
        <sz val="14"/>
        <color theme="1"/>
        <rFont val="Calibri"/>
        <family val="2"/>
        <scheme val="minor"/>
      </rPr>
      <t>Tâches professionnelles effectuées durant le stage</t>
    </r>
    <r>
      <rPr>
        <sz val="14"/>
        <color theme="1"/>
        <rFont val="Calibri"/>
        <family val="2"/>
        <scheme val="minor"/>
      </rPr>
      <t xml:space="preserve"> - A compléter par le responsable en entreprise du candidat,
et du professeur ou formateur référent du stagiaire pour les candidats des catégories 1 et 2.</t>
    </r>
  </si>
  <si>
    <t>COMPETENCES</t>
  </si>
  <si>
    <r>
      <t>Tâches</t>
    </r>
    <r>
      <rPr>
        <b/>
        <sz val="10"/>
        <color theme="1"/>
        <rFont val="Arial"/>
        <family val="2"/>
      </rPr>
      <t xml:space="preserve"> professionnelles</t>
    </r>
  </si>
  <si>
    <t>Activité 2.1 - PRÉPARER AVANT LE TOURNAGE</t>
  </si>
  <si>
    <t>T2.1.2 : Prévoir l’organisation des lieux de tournage.</t>
  </si>
  <si>
    <t>T2.1.3 : Etablir les plans d’implantation caméra et lumière, définir et lister les moyens nécessaires.</t>
  </si>
  <si>
    <t>Planifier et organiser l’installation des équipements en anticipant les risques liés  à la mise en œuvre du tournage.</t>
  </si>
  <si>
    <t>Tâche réalisée
Oui/Non</t>
  </si>
  <si>
    <t>Degré d’autonomie
laissé au stagiaire :
élevé, moyen, ou faible</t>
  </si>
  <si>
    <t>Activité 1.1 - LIRE, ANALYSER, COMPRENDRE</t>
  </si>
  <si>
    <t>T1.1.1 : Lire, analyser et comprendre les documents de production, interpréter les demandes de la production.</t>
  </si>
  <si>
    <t>T1.1.2 : Identifier et comprendre la production en référence aux différents genres de productions existant sur le marché.</t>
  </si>
  <si>
    <t>T1.1.3 : Analyser les contraintes et spécificités techniques du projet, mesurer le travail à effectuer et sa faisabilité, déterminer les besoins.</t>
  </si>
  <si>
    <t>T1.1.4 : Proposer des solutions et des outils.</t>
  </si>
  <si>
    <t>T2.1.1 : Participer aux repérages du lieu de tournage.</t>
  </si>
  <si>
    <t>Activité 2.2 - PRÉPARER LA MISE A DISPOSITION DU MEDIA ET ASSURER SON SUIVI</t>
  </si>
  <si>
    <t>T2.2.2 : Participer à la phase d’étalonnage numérique des images en vue d’obtenir les rendus esthétiques recherchés.</t>
  </si>
  <si>
    <t>Activité 3 - MISE EN OEUVRE DE LA CAPTATION</t>
  </si>
  <si>
    <t>T3.1.3 : Mesurer, régler et gérer des effets lumière,</t>
  </si>
  <si>
    <t>T3.1.9 : Rédiger les rapports de tournage.</t>
  </si>
  <si>
    <t>Activité 4 - Entretenir le matériel et gérer les consommables</t>
  </si>
  <si>
    <t>T4.1 : Commander le matériel et les fournitures de prise de vue et d’éclairage.</t>
  </si>
  <si>
    <r>
      <rPr>
        <b/>
        <sz val="14"/>
        <color theme="1"/>
        <rFont val="Calibri"/>
        <family val="2"/>
        <scheme val="minor"/>
      </rPr>
      <t xml:space="preserve">Avertissement </t>
    </r>
    <r>
      <rPr>
        <sz val="12"/>
        <color theme="1"/>
        <rFont val="Calibri"/>
        <family val="2"/>
        <scheme val="minor"/>
      </rPr>
      <t>: les compétences ci-après sont à évaluer dans le contexte d’un stage limité en durée et compte tenu du niveau de responsabilité et du degré d’autonomie laissés au stagiaire.</t>
    </r>
  </si>
  <si>
    <t>Les possibilités et les modes de communication sont opérationnels et permettent la validation des choix opérés</t>
  </si>
  <si>
    <t>Les informations et propositions circulent aisément dans l’équipe de production en vue d’aboutir au résultat demandé.</t>
  </si>
  <si>
    <t>Appréciation littérale du responsable en entreprise du candidat, et du professeur ou formateur référent du stagiaire pour les candidats des catégories 1 et 2 :</t>
  </si>
  <si>
    <t>Nom et qualité du responsable en entreprise du candidat, signature :</t>
  </si>
  <si>
    <t>Cachet de l’entreprise :</t>
  </si>
  <si>
    <t>Nom et qualité du professeur ou formateur référent du stagiaire pour les candidats des catégories 1 et 2, signature :</t>
  </si>
  <si>
    <t>Cachet de l’établissement :</t>
  </si>
  <si>
    <r>
      <t xml:space="preserve">Note brute (s'il y a une erreur, alors le calcul est refusé. Voir repères </t>
    </r>
    <r>
      <rPr>
        <sz val="12"/>
        <color indexed="10"/>
        <rFont val="Arial"/>
        <family val="2"/>
      </rPr>
      <t>◄</t>
    </r>
    <r>
      <rPr>
        <sz val="12"/>
        <rFont val="Arial"/>
        <family val="2"/>
      </rPr>
      <t xml:space="preserve"> à droite de la grille)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</si>
</sst>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b/>
      <sz val="10"/>
      <color indexed="52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4"/>
      <color theme="1"/>
      <name val="Arial"/>
      <family val="2"/>
    </font>
    <font>
      <b/>
      <sz val="14"/>
      <color rgb="FFCC0066"/>
      <name val="Arial"/>
      <family val="2"/>
    </font>
    <font>
      <sz val="8"/>
      <color rgb="FF000000"/>
      <name val="Arial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</borders>
  <cellStyleXfs count="4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5">
    <xf numFmtId="0" fontId="0" fillId="0" borderId="0" xfId="0"/>
    <xf numFmtId="0" fontId="0" fillId="0" borderId="1" xfId="0" applyBorder="1" applyAlignment="1">
      <alignment horizontal="center"/>
    </xf>
    <xf numFmtId="0" fontId="5" fillId="0" borderId="1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</xf>
    <xf numFmtId="0" fontId="6" fillId="0" borderId="0" xfId="0" applyFont="1"/>
    <xf numFmtId="49" fontId="5" fillId="0" borderId="1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/>
    <xf numFmtId="0" fontId="8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 wrapText="1"/>
    </xf>
    <xf numFmtId="0" fontId="11" fillId="0" borderId="0" xfId="0" applyFont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right" vertic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2" fontId="15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8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7" fillId="3" borderId="1" xfId="0" applyFont="1" applyFill="1" applyBorder="1" applyAlignment="1">
      <alignment vertical="center" wrapText="1"/>
    </xf>
    <xf numFmtId="0" fontId="17" fillId="0" borderId="24" xfId="0" applyFont="1" applyBorder="1" applyAlignment="1">
      <alignment horizontal="left" vertical="top" wrapText="1"/>
    </xf>
    <xf numFmtId="0" fontId="15" fillId="0" borderId="12" xfId="0" applyFont="1" applyBorder="1"/>
    <xf numFmtId="0" fontId="21" fillId="8" borderId="1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2" fontId="0" fillId="0" borderId="1" xfId="0" applyNumberFormat="1" applyBorder="1" applyAlignment="1">
      <alignment vertical="center" wrapText="1"/>
    </xf>
    <xf numFmtId="0" fontId="15" fillId="0" borderId="0" xfId="0" applyFont="1" applyAlignment="1"/>
    <xf numFmtId="0" fontId="18" fillId="0" borderId="1" xfId="0" applyFont="1" applyBorder="1" applyAlignment="1">
      <alignment horizontal="center" vertical="top" wrapText="1"/>
    </xf>
    <xf numFmtId="0" fontId="18" fillId="0" borderId="29" xfId="0" applyFont="1" applyBorder="1" applyAlignment="1">
      <alignment vertical="top" wrapText="1"/>
    </xf>
    <xf numFmtId="0" fontId="18" fillId="0" borderId="31" xfId="0" applyFont="1" applyBorder="1" applyAlignment="1">
      <alignment vertical="top" wrapText="1"/>
    </xf>
    <xf numFmtId="0" fontId="18" fillId="0" borderId="33" xfId="0" applyFont="1" applyBorder="1" applyAlignment="1">
      <alignment vertical="top" wrapText="1"/>
    </xf>
    <xf numFmtId="0" fontId="25" fillId="0" borderId="30" xfId="0" applyFont="1" applyBorder="1" applyAlignment="1">
      <alignment horizontal="left" vertical="top" wrapText="1"/>
    </xf>
    <xf numFmtId="0" fontId="25" fillId="0" borderId="32" xfId="0" applyFont="1" applyBorder="1" applyAlignment="1">
      <alignment horizontal="left" vertical="top" wrapText="1"/>
    </xf>
    <xf numFmtId="0" fontId="25" fillId="0" borderId="34" xfId="0" applyFont="1" applyBorder="1" applyAlignment="1">
      <alignment horizontal="left" vertical="top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right" vertical="center"/>
    </xf>
    <xf numFmtId="2" fontId="16" fillId="0" borderId="8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4" fontId="11" fillId="0" borderId="6" xfId="0" applyNumberFormat="1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center" vertical="center"/>
    </xf>
    <xf numFmtId="164" fontId="13" fillId="4" borderId="6" xfId="0" applyNumberFormat="1" applyFont="1" applyFill="1" applyBorder="1" applyAlignment="1" applyProtection="1">
      <alignment horizontal="center" vertical="center"/>
    </xf>
    <xf numFmtId="0" fontId="13" fillId="4" borderId="7" xfId="0" applyFont="1" applyFill="1" applyBorder="1" applyAlignment="1" applyProtection="1">
      <alignment horizontal="center" vertical="center"/>
    </xf>
    <xf numFmtId="0" fontId="18" fillId="0" borderId="28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9" fillId="7" borderId="2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9" fillId="7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2" borderId="9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/>
    </xf>
    <xf numFmtId="0" fontId="22" fillId="7" borderId="18" xfId="0" applyFont="1" applyFill="1" applyBorder="1" applyAlignment="1">
      <alignment horizontal="center" vertical="center" wrapText="1"/>
    </xf>
    <xf numFmtId="0" fontId="22" fillId="7" borderId="19" xfId="0" applyFont="1" applyFill="1" applyBorder="1" applyAlignment="1">
      <alignment horizontal="center" vertical="center"/>
    </xf>
    <xf numFmtId="0" fontId="22" fillId="7" borderId="20" xfId="0" applyFont="1" applyFill="1" applyBorder="1" applyAlignment="1">
      <alignment horizontal="center" vertical="center"/>
    </xf>
    <xf numFmtId="0" fontId="22" fillId="7" borderId="21" xfId="0" applyFont="1" applyFill="1" applyBorder="1" applyAlignment="1">
      <alignment horizontal="center" vertical="center"/>
    </xf>
    <xf numFmtId="0" fontId="22" fillId="7" borderId="22" xfId="0" applyFont="1" applyFill="1" applyBorder="1" applyAlignment="1">
      <alignment horizontal="center" vertical="center"/>
    </xf>
    <xf numFmtId="0" fontId="22" fillId="7" borderId="23" xfId="0" applyFont="1" applyFill="1" applyBorder="1" applyAlignment="1">
      <alignment horizontal="center" vertical="center"/>
    </xf>
    <xf numFmtId="0" fontId="17" fillId="0" borderId="25" xfId="0" applyFont="1" applyBorder="1" applyAlignment="1">
      <alignment horizontal="left" vertical="top" wrapText="1"/>
    </xf>
    <xf numFmtId="0" fontId="17" fillId="0" borderId="26" xfId="0" applyFont="1" applyBorder="1" applyAlignment="1">
      <alignment horizontal="left" vertical="top" wrapText="1"/>
    </xf>
    <xf numFmtId="0" fontId="17" fillId="8" borderId="25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15" fillId="5" borderId="0" xfId="0" applyFont="1" applyFill="1" applyBorder="1" applyAlignment="1">
      <alignment horizontal="center" vertical="center"/>
    </xf>
    <xf numFmtId="0" fontId="20" fillId="7" borderId="1" xfId="0" applyFont="1" applyFill="1" applyBorder="1" applyAlignment="1">
      <alignment horizontal="center" wrapText="1"/>
    </xf>
    <xf numFmtId="0" fontId="24" fillId="8" borderId="1" xfId="0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horizontal="center" vertical="center"/>
    </xf>
    <xf numFmtId="0" fontId="21" fillId="8" borderId="1" xfId="0" applyFont="1" applyFill="1" applyBorder="1" applyAlignment="1">
      <alignment horizontal="center" vertical="center" wrapText="1"/>
    </xf>
    <xf numFmtId="0" fontId="23" fillId="0" borderId="21" xfId="0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</cellXfs>
  <cellStyles count="4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O86"/>
  <sheetViews>
    <sheetView tabSelected="1" topLeftCell="A43" zoomScale="70" zoomScaleNormal="70" workbookViewId="0">
      <selection activeCell="G72" sqref="G72"/>
    </sheetView>
  </sheetViews>
  <sheetFormatPr baseColWidth="10" defaultRowHeight="15.75" x14ac:dyDescent="0.25"/>
  <cols>
    <col min="1" max="1" width="3" customWidth="1"/>
    <col min="2" max="2" width="6.5" customWidth="1"/>
    <col min="3" max="3" width="36.75" style="4" customWidth="1"/>
    <col min="4" max="4" width="94" customWidth="1"/>
    <col min="5" max="5" width="7.125" customWidth="1"/>
    <col min="6" max="6" width="6.125" customWidth="1"/>
    <col min="7" max="7" width="7.25" customWidth="1"/>
    <col min="8" max="8" width="7.125" customWidth="1"/>
    <col min="9" max="9" width="5.5" customWidth="1"/>
    <col min="10" max="10" width="6.125" style="11" customWidth="1"/>
    <col min="11" max="12" width="10.875" style="7"/>
    <col min="13" max="13" width="7.625" style="26" hidden="1" customWidth="1"/>
    <col min="14" max="14" width="8.5" style="29" hidden="1" customWidth="1"/>
    <col min="15" max="15" width="6" style="26" hidden="1" customWidth="1"/>
  </cols>
  <sheetData>
    <row r="1" spans="2:15" s="9" customFormat="1" ht="33" customHeight="1" x14ac:dyDescent="0.25">
      <c r="B1" s="112" t="s">
        <v>32</v>
      </c>
      <c r="C1" s="113"/>
      <c r="D1" s="114"/>
      <c r="E1" s="103" t="s">
        <v>34</v>
      </c>
      <c r="F1" s="104"/>
      <c r="G1" s="102"/>
      <c r="H1" s="102"/>
      <c r="I1" s="26"/>
      <c r="J1" s="27"/>
      <c r="K1" s="26"/>
    </row>
    <row r="2" spans="2:15" s="19" customFormat="1" ht="19.5" thickBot="1" x14ac:dyDescent="0.35">
      <c r="B2" s="109" t="s">
        <v>33</v>
      </c>
      <c r="C2" s="110"/>
      <c r="D2" s="111"/>
      <c r="E2" s="48"/>
      <c r="F2" s="48"/>
      <c r="G2" s="48"/>
      <c r="H2" s="48"/>
      <c r="I2" s="48"/>
      <c r="J2" s="48"/>
      <c r="K2" s="48"/>
      <c r="L2" s="48"/>
      <c r="M2" s="20"/>
      <c r="N2" s="28"/>
      <c r="O2" s="20"/>
    </row>
    <row r="3" spans="2:15" s="19" customFormat="1" ht="9.75" customHeight="1" thickBot="1" x14ac:dyDescent="0.35">
      <c r="E3" s="31"/>
      <c r="F3" s="31"/>
      <c r="G3" s="31"/>
      <c r="H3" s="31"/>
      <c r="I3" s="31"/>
      <c r="J3" s="31"/>
      <c r="K3" s="31"/>
      <c r="L3" s="31"/>
      <c r="M3" s="20"/>
      <c r="N3" s="28"/>
      <c r="O3" s="20"/>
    </row>
    <row r="4" spans="2:15" s="19" customFormat="1" ht="18.75" x14ac:dyDescent="0.3">
      <c r="B4" s="90" t="s">
        <v>35</v>
      </c>
      <c r="C4" s="91"/>
      <c r="D4" s="92"/>
      <c r="E4" s="31"/>
      <c r="F4" s="31"/>
      <c r="G4" s="31"/>
      <c r="H4" s="31"/>
      <c r="I4" s="31"/>
      <c r="J4" s="31"/>
      <c r="K4" s="31"/>
      <c r="L4" s="31"/>
      <c r="M4" s="20"/>
      <c r="N4" s="28"/>
      <c r="O4" s="20"/>
    </row>
    <row r="5" spans="2:15" s="19" customFormat="1" ht="19.5" thickBot="1" x14ac:dyDescent="0.35">
      <c r="B5" s="93"/>
      <c r="C5" s="94"/>
      <c r="D5" s="95"/>
      <c r="E5" s="31"/>
      <c r="F5" s="31"/>
      <c r="G5" s="31"/>
      <c r="H5" s="31"/>
      <c r="I5" s="31"/>
      <c r="J5" s="31"/>
      <c r="K5" s="31"/>
      <c r="L5" s="31"/>
      <c r="M5" s="20"/>
      <c r="N5" s="28"/>
      <c r="O5" s="20"/>
    </row>
    <row r="6" spans="2:15" s="19" customFormat="1" ht="19.5" thickBot="1" x14ac:dyDescent="0.35">
      <c r="E6" s="31"/>
      <c r="F6" s="31"/>
      <c r="G6" s="31"/>
      <c r="H6" s="31"/>
      <c r="I6" s="31"/>
      <c r="J6" s="31"/>
      <c r="K6" s="31"/>
      <c r="L6" s="31"/>
      <c r="M6" s="20"/>
      <c r="N6" s="28"/>
      <c r="O6" s="20"/>
    </row>
    <row r="7" spans="2:15" s="19" customFormat="1" ht="45" customHeight="1" thickBot="1" x14ac:dyDescent="0.35">
      <c r="B7" s="96" t="s">
        <v>36</v>
      </c>
      <c r="C7" s="97"/>
      <c r="D7" s="43" t="s">
        <v>37</v>
      </c>
      <c r="E7" s="31"/>
      <c r="F7" s="31"/>
      <c r="G7" s="31"/>
      <c r="H7" s="31"/>
      <c r="I7" s="31"/>
      <c r="J7" s="31"/>
      <c r="K7" s="31"/>
      <c r="L7" s="31"/>
      <c r="M7" s="20"/>
      <c r="N7" s="28"/>
      <c r="O7" s="20"/>
    </row>
    <row r="8" spans="2:15" s="19" customFormat="1" ht="32.25" customHeight="1" thickBot="1" x14ac:dyDescent="0.35">
      <c r="B8" s="98" t="s">
        <v>38</v>
      </c>
      <c r="C8" s="99"/>
      <c r="D8" s="44"/>
      <c r="E8" s="31"/>
      <c r="F8" s="31"/>
      <c r="G8" s="31"/>
      <c r="H8" s="31"/>
      <c r="I8" s="31"/>
      <c r="J8" s="31"/>
      <c r="K8" s="31"/>
      <c r="L8" s="31"/>
      <c r="M8" s="20"/>
      <c r="N8" s="28"/>
      <c r="O8" s="20"/>
    </row>
    <row r="9" spans="2:15" s="19" customFormat="1" ht="50.25" customHeight="1" thickBot="1" x14ac:dyDescent="0.35">
      <c r="B9" s="96" t="s">
        <v>39</v>
      </c>
      <c r="C9" s="97"/>
      <c r="D9" s="43" t="s">
        <v>40</v>
      </c>
      <c r="E9" s="31"/>
      <c r="F9" s="31"/>
      <c r="G9" s="31"/>
      <c r="H9" s="31"/>
      <c r="I9" s="31"/>
      <c r="J9" s="31"/>
      <c r="K9" s="31"/>
      <c r="L9" s="31"/>
      <c r="M9" s="20"/>
      <c r="N9" s="28"/>
      <c r="O9" s="20"/>
    </row>
    <row r="10" spans="2:15" s="19" customFormat="1" ht="9.75" customHeight="1" x14ac:dyDescent="0.3">
      <c r="E10" s="31"/>
      <c r="F10" s="31"/>
      <c r="G10" s="31"/>
      <c r="H10" s="31"/>
      <c r="I10" s="31"/>
      <c r="J10" s="31"/>
      <c r="K10" s="31"/>
      <c r="L10" s="31"/>
      <c r="M10" s="20"/>
      <c r="N10" s="28"/>
      <c r="O10" s="20"/>
    </row>
    <row r="11" spans="2:15" s="19" customFormat="1" ht="33" customHeight="1" x14ac:dyDescent="0.3">
      <c r="B11" s="77" t="s">
        <v>41</v>
      </c>
      <c r="C11" s="77"/>
      <c r="D11" s="77"/>
      <c r="E11" s="77"/>
      <c r="F11" s="77"/>
      <c r="G11" s="31"/>
      <c r="H11" s="31"/>
      <c r="I11" s="31"/>
      <c r="J11" s="31"/>
      <c r="K11" s="31"/>
      <c r="L11" s="31"/>
      <c r="M11" s="20"/>
      <c r="N11" s="28"/>
      <c r="O11" s="20"/>
    </row>
    <row r="12" spans="2:15" s="19" customFormat="1" ht="8.25" customHeight="1" x14ac:dyDescent="0.3">
      <c r="E12" s="31"/>
      <c r="F12" s="31"/>
      <c r="G12" s="31"/>
      <c r="H12" s="31"/>
      <c r="I12" s="31"/>
      <c r="J12" s="31"/>
      <c r="K12" s="31"/>
      <c r="L12" s="31"/>
      <c r="M12" s="20"/>
      <c r="N12" s="28"/>
      <c r="O12" s="20"/>
    </row>
    <row r="13" spans="2:15" s="19" customFormat="1" ht="34.5" customHeight="1" x14ac:dyDescent="0.3">
      <c r="B13" s="105" t="s">
        <v>42</v>
      </c>
      <c r="C13" s="105"/>
      <c r="D13" s="105"/>
      <c r="E13" s="105"/>
      <c r="F13" s="105"/>
      <c r="G13" s="105"/>
      <c r="H13" s="105"/>
      <c r="I13" s="31"/>
      <c r="J13" s="31"/>
      <c r="K13" s="31"/>
      <c r="L13" s="31"/>
      <c r="M13" s="20"/>
      <c r="N13" s="28"/>
      <c r="O13" s="20"/>
    </row>
    <row r="14" spans="2:15" s="19" customFormat="1" ht="57" customHeight="1" x14ac:dyDescent="0.3">
      <c r="B14" s="107" t="s">
        <v>43</v>
      </c>
      <c r="C14" s="107"/>
      <c r="D14" s="45" t="s">
        <v>44</v>
      </c>
      <c r="E14" s="108" t="s">
        <v>49</v>
      </c>
      <c r="F14" s="108"/>
      <c r="G14" s="106" t="s">
        <v>50</v>
      </c>
      <c r="H14" s="106"/>
      <c r="I14" s="31"/>
      <c r="J14" s="31"/>
      <c r="K14" s="31"/>
      <c r="L14" s="31"/>
      <c r="M14" s="20"/>
      <c r="N14" s="28"/>
      <c r="O14" s="20"/>
    </row>
    <row r="15" spans="2:15" s="19" customFormat="1" ht="21.75" customHeight="1" x14ac:dyDescent="0.3">
      <c r="B15" s="101" t="s">
        <v>13</v>
      </c>
      <c r="C15" s="100" t="s">
        <v>48</v>
      </c>
      <c r="D15" s="75" t="s">
        <v>45</v>
      </c>
      <c r="E15" s="75"/>
      <c r="F15" s="75"/>
      <c r="G15" s="75"/>
      <c r="H15" s="75"/>
      <c r="I15" s="31"/>
      <c r="J15" s="31"/>
      <c r="K15" s="31"/>
      <c r="L15" s="31"/>
      <c r="M15" s="20"/>
      <c r="N15" s="28"/>
      <c r="O15" s="20"/>
    </row>
    <row r="16" spans="2:15" s="19" customFormat="1" ht="30.75" customHeight="1" x14ac:dyDescent="0.3">
      <c r="B16" s="101"/>
      <c r="C16" s="100"/>
      <c r="D16" s="32" t="s">
        <v>46</v>
      </c>
      <c r="E16" s="70"/>
      <c r="F16" s="71"/>
      <c r="G16" s="72"/>
      <c r="H16" s="73"/>
      <c r="I16" s="31"/>
      <c r="J16" s="31"/>
      <c r="K16" s="31"/>
      <c r="L16" s="31"/>
      <c r="M16" s="20"/>
      <c r="N16" s="28"/>
      <c r="O16" s="20"/>
    </row>
    <row r="17" spans="2:15" s="19" customFormat="1" ht="33.75" customHeight="1" x14ac:dyDescent="0.3">
      <c r="B17" s="101"/>
      <c r="C17" s="100"/>
      <c r="D17" s="32" t="s">
        <v>47</v>
      </c>
      <c r="E17" s="70"/>
      <c r="F17" s="71"/>
      <c r="G17" s="72"/>
      <c r="H17" s="73"/>
      <c r="I17" s="31"/>
      <c r="J17" s="31"/>
      <c r="K17" s="31"/>
      <c r="L17" s="31"/>
      <c r="M17" s="20"/>
      <c r="N17" s="28"/>
      <c r="O17" s="20"/>
    </row>
    <row r="18" spans="2:15" s="19" customFormat="1" ht="18.75" customHeight="1" x14ac:dyDescent="0.3">
      <c r="B18" s="101" t="s">
        <v>17</v>
      </c>
      <c r="C18" s="100" t="s">
        <v>18</v>
      </c>
      <c r="D18" s="75" t="s">
        <v>51</v>
      </c>
      <c r="E18" s="75"/>
      <c r="F18" s="75"/>
      <c r="G18" s="75"/>
      <c r="H18" s="75"/>
      <c r="I18" s="31"/>
      <c r="J18" s="31"/>
      <c r="K18" s="31"/>
      <c r="L18" s="31"/>
      <c r="M18" s="20"/>
      <c r="N18" s="28"/>
      <c r="O18" s="20"/>
    </row>
    <row r="19" spans="2:15" s="19" customFormat="1" ht="29.25" customHeight="1" x14ac:dyDescent="0.3">
      <c r="B19" s="101"/>
      <c r="C19" s="100"/>
      <c r="D19" s="32" t="s">
        <v>52</v>
      </c>
      <c r="E19" s="70"/>
      <c r="F19" s="71"/>
      <c r="G19" s="72"/>
      <c r="H19" s="73"/>
      <c r="I19" s="31"/>
      <c r="J19" s="31"/>
      <c r="K19" s="31"/>
      <c r="L19" s="31"/>
      <c r="M19" s="20"/>
      <c r="N19" s="28"/>
      <c r="O19" s="20"/>
    </row>
    <row r="20" spans="2:15" s="19" customFormat="1" ht="25.5" x14ac:dyDescent="0.3">
      <c r="B20" s="101"/>
      <c r="C20" s="100"/>
      <c r="D20" s="32" t="s">
        <v>53</v>
      </c>
      <c r="E20" s="70"/>
      <c r="F20" s="71"/>
      <c r="G20" s="72"/>
      <c r="H20" s="73"/>
      <c r="I20" s="31"/>
      <c r="J20" s="31"/>
      <c r="K20" s="31"/>
      <c r="L20" s="31"/>
      <c r="M20" s="20"/>
      <c r="N20" s="28"/>
      <c r="O20" s="20"/>
    </row>
    <row r="21" spans="2:15" s="19" customFormat="1" ht="25.5" x14ac:dyDescent="0.3">
      <c r="B21" s="101"/>
      <c r="C21" s="100"/>
      <c r="D21" s="32" t="s">
        <v>54</v>
      </c>
      <c r="E21" s="70"/>
      <c r="F21" s="71"/>
      <c r="G21" s="72"/>
      <c r="H21" s="73"/>
      <c r="I21" s="31"/>
      <c r="J21" s="31"/>
      <c r="K21" s="31"/>
      <c r="L21" s="31"/>
      <c r="M21" s="20"/>
      <c r="N21" s="28"/>
      <c r="O21" s="20"/>
    </row>
    <row r="22" spans="2:15" s="19" customFormat="1" ht="18.75" x14ac:dyDescent="0.3">
      <c r="B22" s="101"/>
      <c r="C22" s="100"/>
      <c r="D22" s="32" t="s">
        <v>55</v>
      </c>
      <c r="E22" s="70"/>
      <c r="F22" s="71"/>
      <c r="G22" s="72"/>
      <c r="H22" s="73"/>
      <c r="I22" s="31"/>
      <c r="J22" s="31"/>
      <c r="K22" s="31"/>
      <c r="L22" s="31"/>
      <c r="M22" s="20"/>
      <c r="N22" s="28"/>
      <c r="O22" s="20"/>
    </row>
    <row r="23" spans="2:15" s="19" customFormat="1" ht="18.75" x14ac:dyDescent="0.3">
      <c r="B23" s="101"/>
      <c r="C23" s="100"/>
      <c r="D23" s="75" t="s">
        <v>45</v>
      </c>
      <c r="E23" s="75"/>
      <c r="F23" s="75"/>
      <c r="G23" s="75"/>
      <c r="H23" s="75"/>
      <c r="I23" s="31"/>
      <c r="J23" s="31"/>
      <c r="K23" s="31"/>
      <c r="L23" s="31"/>
      <c r="M23" s="20"/>
      <c r="N23" s="28"/>
      <c r="O23" s="20"/>
    </row>
    <row r="24" spans="2:15" s="19" customFormat="1" ht="18.75" x14ac:dyDescent="0.3">
      <c r="B24" s="101"/>
      <c r="C24" s="100"/>
      <c r="D24" s="32" t="s">
        <v>56</v>
      </c>
      <c r="E24" s="70"/>
      <c r="F24" s="71"/>
      <c r="G24" s="72"/>
      <c r="H24" s="73"/>
      <c r="I24" s="31"/>
      <c r="J24" s="31"/>
      <c r="K24" s="31"/>
      <c r="L24" s="31"/>
      <c r="M24" s="20"/>
      <c r="N24" s="28"/>
      <c r="O24" s="20"/>
    </row>
    <row r="25" spans="2:15" s="19" customFormat="1" ht="18.75" x14ac:dyDescent="0.3">
      <c r="B25" s="101"/>
      <c r="C25" s="100"/>
      <c r="D25" s="75" t="s">
        <v>57</v>
      </c>
      <c r="E25" s="75"/>
      <c r="F25" s="75"/>
      <c r="G25" s="75"/>
      <c r="H25" s="75"/>
      <c r="I25" s="31"/>
      <c r="J25" s="31"/>
      <c r="K25" s="31"/>
      <c r="L25" s="31"/>
      <c r="M25" s="20"/>
      <c r="N25" s="28"/>
      <c r="O25" s="20"/>
    </row>
    <row r="26" spans="2:15" s="19" customFormat="1" ht="25.5" customHeight="1" x14ac:dyDescent="0.3">
      <c r="B26" s="101"/>
      <c r="C26" s="100"/>
      <c r="D26" s="32" t="s">
        <v>58</v>
      </c>
      <c r="E26" s="70"/>
      <c r="F26" s="71"/>
      <c r="G26" s="72"/>
      <c r="H26" s="73"/>
      <c r="I26" s="31"/>
      <c r="J26" s="31"/>
      <c r="K26" s="31"/>
      <c r="L26" s="31"/>
      <c r="M26" s="20"/>
      <c r="N26" s="28"/>
      <c r="O26" s="20"/>
    </row>
    <row r="27" spans="2:15" s="19" customFormat="1" ht="18.75" x14ac:dyDescent="0.3">
      <c r="B27" s="101"/>
      <c r="C27" s="100"/>
      <c r="D27" s="74" t="s">
        <v>59</v>
      </c>
      <c r="E27" s="75"/>
      <c r="F27" s="75"/>
      <c r="G27" s="75"/>
      <c r="H27" s="75"/>
      <c r="I27" s="31"/>
      <c r="J27" s="31"/>
      <c r="K27" s="31"/>
      <c r="L27" s="31"/>
      <c r="M27" s="20"/>
      <c r="N27" s="28"/>
      <c r="O27" s="20"/>
    </row>
    <row r="28" spans="2:15" s="19" customFormat="1" ht="18.75" x14ac:dyDescent="0.3">
      <c r="B28" s="101"/>
      <c r="C28" s="100"/>
      <c r="D28" s="32" t="s">
        <v>60</v>
      </c>
      <c r="E28" s="70"/>
      <c r="F28" s="71"/>
      <c r="G28" s="72"/>
      <c r="H28" s="73"/>
      <c r="I28" s="31"/>
      <c r="J28" s="31"/>
      <c r="K28" s="31"/>
      <c r="L28" s="31"/>
      <c r="M28" s="20"/>
      <c r="N28" s="28"/>
      <c r="O28" s="20"/>
    </row>
    <row r="29" spans="2:15" s="19" customFormat="1" ht="18.75" x14ac:dyDescent="0.3">
      <c r="B29" s="101"/>
      <c r="C29" s="100"/>
      <c r="D29" s="32" t="s">
        <v>61</v>
      </c>
      <c r="E29" s="70"/>
      <c r="F29" s="71"/>
      <c r="G29" s="72"/>
      <c r="H29" s="73"/>
      <c r="I29" s="31"/>
      <c r="J29" s="31"/>
      <c r="K29" s="31"/>
      <c r="L29" s="31"/>
      <c r="M29" s="20"/>
      <c r="N29" s="28"/>
      <c r="O29" s="20"/>
    </row>
    <row r="30" spans="2:15" s="19" customFormat="1" ht="18.75" x14ac:dyDescent="0.3">
      <c r="B30" s="101"/>
      <c r="C30" s="100"/>
      <c r="D30" s="76" t="s">
        <v>62</v>
      </c>
      <c r="E30" s="75"/>
      <c r="F30" s="75"/>
      <c r="G30" s="75"/>
      <c r="H30" s="75"/>
      <c r="I30" s="31"/>
      <c r="J30" s="31"/>
      <c r="K30" s="31"/>
      <c r="L30" s="31"/>
      <c r="M30" s="20"/>
      <c r="N30" s="28"/>
      <c r="O30" s="20"/>
    </row>
    <row r="31" spans="2:15" s="19" customFormat="1" ht="18.75" x14ac:dyDescent="0.3">
      <c r="B31" s="101"/>
      <c r="C31" s="100"/>
      <c r="D31" s="32" t="s">
        <v>63</v>
      </c>
      <c r="E31" s="70"/>
      <c r="F31" s="71"/>
      <c r="G31" s="72"/>
      <c r="H31" s="73"/>
      <c r="I31" s="31"/>
      <c r="J31" s="31"/>
      <c r="K31" s="31"/>
      <c r="L31" s="31"/>
      <c r="M31" s="20"/>
      <c r="N31" s="28"/>
      <c r="O31" s="20"/>
    </row>
    <row r="32" spans="2:15" s="19" customFormat="1" ht="6" customHeight="1" x14ac:dyDescent="0.3">
      <c r="E32" s="31"/>
      <c r="F32" s="31"/>
      <c r="G32" s="31"/>
      <c r="H32" s="31"/>
      <c r="I32" s="31"/>
      <c r="J32" s="31"/>
      <c r="K32" s="31"/>
      <c r="L32" s="31"/>
      <c r="M32" s="20"/>
      <c r="N32" s="28"/>
      <c r="O32" s="20"/>
    </row>
    <row r="33" spans="2:15" s="19" customFormat="1" ht="34.5" customHeight="1" x14ac:dyDescent="0.3">
      <c r="B33" s="77" t="s">
        <v>64</v>
      </c>
      <c r="C33" s="77"/>
      <c r="D33" s="77"/>
      <c r="E33" s="77"/>
      <c r="F33" s="77"/>
      <c r="G33" s="77"/>
      <c r="H33" s="77"/>
      <c r="I33" s="31"/>
      <c r="J33" s="31"/>
      <c r="K33" s="31"/>
      <c r="L33" s="31"/>
      <c r="M33" s="20"/>
      <c r="N33" s="28"/>
      <c r="O33" s="20"/>
    </row>
    <row r="34" spans="2:15" ht="7.5" customHeight="1" x14ac:dyDescent="0.25"/>
    <row r="35" spans="2:15" x14ac:dyDescent="0.25">
      <c r="B35" s="82" t="s">
        <v>4</v>
      </c>
      <c r="C35" s="82"/>
      <c r="D35" s="1" t="s">
        <v>12</v>
      </c>
      <c r="E35" s="2" t="s">
        <v>0</v>
      </c>
      <c r="F35" s="3">
        <v>0</v>
      </c>
      <c r="G35" s="3" t="s">
        <v>1</v>
      </c>
      <c r="H35" s="3" t="s">
        <v>2</v>
      </c>
      <c r="I35" s="3" t="s">
        <v>3</v>
      </c>
      <c r="K35" s="5" t="s">
        <v>5</v>
      </c>
      <c r="L35" s="5" t="s">
        <v>6</v>
      </c>
    </row>
    <row r="36" spans="2:15" x14ac:dyDescent="0.25">
      <c r="B36" s="83" t="s">
        <v>13</v>
      </c>
      <c r="C36" s="84"/>
      <c r="D36" s="84"/>
      <c r="E36" s="85"/>
      <c r="F36" s="85"/>
      <c r="G36" s="85"/>
      <c r="H36" s="85"/>
      <c r="I36" s="86"/>
      <c r="K36" s="23">
        <v>0.4</v>
      </c>
      <c r="L36" s="8">
        <f>IF(M36=0,0,SUM(L37:L38))</f>
        <v>0</v>
      </c>
      <c r="M36" s="26">
        <f>SUM(M37:M38)</f>
        <v>2</v>
      </c>
    </row>
    <row r="37" spans="2:15" ht="33" customHeight="1" x14ac:dyDescent="0.25">
      <c r="B37" s="87" t="s">
        <v>13</v>
      </c>
      <c r="C37" s="80" t="s">
        <v>14</v>
      </c>
      <c r="D37" s="35" t="s">
        <v>15</v>
      </c>
      <c r="E37" s="6"/>
      <c r="F37" s="6"/>
      <c r="G37" s="6"/>
      <c r="H37" s="6"/>
      <c r="I37" s="6"/>
      <c r="J37" s="21" t="str">
        <f>(IF(O37&lt;&gt;1,"◄",""))</f>
        <v>◄</v>
      </c>
      <c r="K37" s="6">
        <v>1</v>
      </c>
      <c r="L37" s="10">
        <f>N37</f>
        <v>0</v>
      </c>
      <c r="M37" s="26">
        <f>IF(E37&lt;&gt;"",0,K37)</f>
        <v>1</v>
      </c>
      <c r="N37" s="27">
        <f>(IF(G37&lt;&gt;"",1/3,0)+IF(H37&lt;&gt;"",2/3,0)+IF(I37&lt;&gt;"",1,0))*K$36*20*M37/SUM(M$37:M$38)</f>
        <v>0</v>
      </c>
      <c r="O37" s="26">
        <f>COUNTA(E37:I37)</f>
        <v>0</v>
      </c>
    </row>
    <row r="38" spans="2:15" ht="39" customHeight="1" x14ac:dyDescent="0.25">
      <c r="B38" s="88"/>
      <c r="C38" s="81"/>
      <c r="D38" s="35" t="s">
        <v>16</v>
      </c>
      <c r="E38" s="33"/>
      <c r="F38" s="33"/>
      <c r="G38" s="33"/>
      <c r="H38" s="33"/>
      <c r="I38" s="33"/>
      <c r="J38" s="21" t="str">
        <f>(IF(O38&lt;&gt;1,"◄",""))</f>
        <v>◄</v>
      </c>
      <c r="K38" s="33">
        <v>1</v>
      </c>
      <c r="L38" s="34">
        <f>N38</f>
        <v>0</v>
      </c>
      <c r="M38" s="26">
        <f>IF(E38&lt;&gt;"",0,K38)</f>
        <v>1</v>
      </c>
      <c r="N38" s="27">
        <f>(IF(G38&lt;&gt;"",1/3,0)+IF(H38&lt;&gt;"",2/3,0)+IF(I38&lt;&gt;"",1,0))*K$36*20*M38/SUM(M$37:M$38)</f>
        <v>0</v>
      </c>
      <c r="O38" s="26">
        <f>COUNTA(E38:I38)</f>
        <v>0</v>
      </c>
    </row>
    <row r="39" spans="2:15" x14ac:dyDescent="0.25">
      <c r="B39" s="79" t="s">
        <v>17</v>
      </c>
      <c r="C39" s="79"/>
      <c r="D39" s="79"/>
      <c r="E39" s="79"/>
      <c r="F39" s="79"/>
      <c r="G39" s="79"/>
      <c r="H39" s="79"/>
      <c r="I39" s="79"/>
      <c r="J39" s="21"/>
      <c r="K39" s="23">
        <v>0.4</v>
      </c>
      <c r="L39" s="8">
        <f>IF(M39=0,0,SUM(L40:L41))</f>
        <v>0</v>
      </c>
      <c r="M39" s="26">
        <f>SUM(M40:M41)</f>
        <v>2</v>
      </c>
      <c r="N39" s="27"/>
    </row>
    <row r="40" spans="2:15" ht="39" customHeight="1" x14ac:dyDescent="0.25">
      <c r="B40" s="87" t="s">
        <v>17</v>
      </c>
      <c r="C40" s="80" t="s">
        <v>18</v>
      </c>
      <c r="D40" s="35" t="s">
        <v>66</v>
      </c>
      <c r="E40" s="30"/>
      <c r="F40" s="30"/>
      <c r="G40" s="30"/>
      <c r="H40" s="30"/>
      <c r="I40" s="30"/>
      <c r="J40" s="21" t="str">
        <f t="shared" ref="J40:J54" si="0">(IF(O40&lt;&gt;1,"◄",""))</f>
        <v>◄</v>
      </c>
      <c r="K40" s="6">
        <v>1</v>
      </c>
      <c r="L40" s="34">
        <f>SUM(N40:N40)</f>
        <v>0</v>
      </c>
      <c r="M40" s="26">
        <f t="shared" ref="M40:M54" si="1">IF(E40&lt;&gt;"",0,K40)</f>
        <v>1</v>
      </c>
      <c r="N40" s="27">
        <f>(IF(G40&lt;&gt;"",1/3,0)+IF(H40&lt;&gt;"",2/3,0)+IF(I40&lt;&gt;"",1,0))*K$39*20*M40/SUM(M$40:M$41)</f>
        <v>0</v>
      </c>
      <c r="O40" s="26">
        <f t="shared" ref="O40:O54" si="2">COUNTA(E40:I40)</f>
        <v>0</v>
      </c>
    </row>
    <row r="41" spans="2:15" ht="39.75" customHeight="1" x14ac:dyDescent="0.25">
      <c r="B41" s="88"/>
      <c r="C41" s="81"/>
      <c r="D41" s="35" t="s">
        <v>65</v>
      </c>
      <c r="E41" s="33"/>
      <c r="F41" s="33"/>
      <c r="G41" s="33"/>
      <c r="H41" s="33"/>
      <c r="I41" s="33"/>
      <c r="J41" s="21" t="str">
        <f t="shared" ref="J41" si="3">(IF(O41&lt;&gt;1,"◄",""))</f>
        <v>◄</v>
      </c>
      <c r="K41" s="33">
        <v>1</v>
      </c>
      <c r="L41" s="34">
        <f>SUM(N41:N41)</f>
        <v>0</v>
      </c>
      <c r="M41" s="26">
        <f t="shared" ref="M41" si="4">IF(E41&lt;&gt;"",0,K41)</f>
        <v>1</v>
      </c>
      <c r="N41" s="27">
        <f>(IF(G41&lt;&gt;"",1/3,0)+IF(H41&lt;&gt;"",2/3,0)+IF(I41&lt;&gt;"",1,0))*K$39*20*M41/SUM(M$40:M$41)</f>
        <v>0</v>
      </c>
      <c r="O41" s="26">
        <f t="shared" ref="O41" si="5">COUNTA(E41:I41)</f>
        <v>0</v>
      </c>
    </row>
    <row r="42" spans="2:15" ht="12" customHeight="1" x14ac:dyDescent="0.25">
      <c r="B42" s="37"/>
      <c r="C42" s="38"/>
      <c r="D42" s="39"/>
      <c r="E42" s="40"/>
      <c r="F42" s="40"/>
      <c r="G42" s="40"/>
      <c r="H42" s="40"/>
      <c r="I42" s="40"/>
      <c r="J42" s="21"/>
      <c r="K42" s="40"/>
      <c r="L42" s="41"/>
    </row>
    <row r="43" spans="2:15" s="19" customFormat="1" ht="18.75" x14ac:dyDescent="0.3">
      <c r="C43" s="89" t="s">
        <v>20</v>
      </c>
      <c r="D43" s="89"/>
      <c r="E43" s="31"/>
      <c r="F43" s="31"/>
      <c r="G43" s="31"/>
      <c r="H43" s="31"/>
      <c r="I43" s="31"/>
      <c r="J43" s="31"/>
      <c r="K43" s="31"/>
      <c r="L43" s="31"/>
      <c r="M43" s="20"/>
      <c r="N43" s="28"/>
      <c r="O43" s="20"/>
    </row>
    <row r="44" spans="2:15" ht="31.5" customHeight="1" x14ac:dyDescent="0.25">
      <c r="B44" s="78" t="s">
        <v>19</v>
      </c>
      <c r="C44" s="79"/>
      <c r="D44" s="79"/>
      <c r="E44" s="79"/>
      <c r="F44" s="79"/>
      <c r="G44" s="79"/>
      <c r="H44" s="79"/>
      <c r="I44" s="79"/>
      <c r="J44" s="21"/>
      <c r="K44" s="23">
        <v>0.2</v>
      </c>
      <c r="L44" s="8">
        <f>IF(M44=0,0,SUM(L45:L54))</f>
        <v>0</v>
      </c>
      <c r="M44" s="26">
        <f>SUM(M45:M54)</f>
        <v>10</v>
      </c>
    </row>
    <row r="45" spans="2:15" x14ac:dyDescent="0.25">
      <c r="B45" s="56" t="s">
        <v>31</v>
      </c>
      <c r="C45" s="57"/>
      <c r="D45" s="42" t="s">
        <v>21</v>
      </c>
      <c r="E45" s="22"/>
      <c r="F45" s="22"/>
      <c r="G45" s="22"/>
      <c r="H45" s="22"/>
      <c r="I45" s="22"/>
      <c r="J45" s="21" t="str">
        <f t="shared" si="0"/>
        <v>◄</v>
      </c>
      <c r="K45" s="6">
        <v>1</v>
      </c>
      <c r="L45" s="47">
        <f>SUM(N45:N46)</f>
        <v>0</v>
      </c>
      <c r="M45" s="26">
        <f t="shared" si="1"/>
        <v>1</v>
      </c>
      <c r="N45" s="29">
        <f>(IF(G45&lt;&gt;"",1/3,0)+IF(H45&lt;&gt;"",2/3,0)+IF(I45&lt;&gt;"",1,0))*K$44*20*M45/SUM(M$45:M$54)</f>
        <v>0</v>
      </c>
      <c r="O45" s="26">
        <f t="shared" si="2"/>
        <v>0</v>
      </c>
    </row>
    <row r="46" spans="2:15" x14ac:dyDescent="0.25">
      <c r="B46" s="58"/>
      <c r="C46" s="59"/>
      <c r="D46" s="36" t="s">
        <v>22</v>
      </c>
      <c r="E46" s="25"/>
      <c r="F46" s="25"/>
      <c r="G46" s="25"/>
      <c r="H46" s="25"/>
      <c r="I46" s="25"/>
      <c r="J46" s="21" t="str">
        <f t="shared" si="0"/>
        <v>◄</v>
      </c>
      <c r="K46" s="6">
        <v>1</v>
      </c>
      <c r="L46" s="47">
        <f>SUM(N46:N47)</f>
        <v>0</v>
      </c>
      <c r="M46" s="26">
        <f t="shared" si="1"/>
        <v>1</v>
      </c>
      <c r="N46" s="29">
        <f t="shared" ref="N46:N54" si="6">(IF(G46&lt;&gt;"",1/3,0)+IF(H46&lt;&gt;"",2/3,0)+IF(I46&lt;&gt;"",1,0))*K$44*20*M46/SUM(M$45:M$54)</f>
        <v>0</v>
      </c>
      <c r="O46" s="26">
        <f t="shared" si="2"/>
        <v>0</v>
      </c>
    </row>
    <row r="47" spans="2:15" x14ac:dyDescent="0.25">
      <c r="B47" s="58"/>
      <c r="C47" s="59"/>
      <c r="D47" s="42" t="s">
        <v>23</v>
      </c>
      <c r="E47" s="22"/>
      <c r="F47" s="22"/>
      <c r="G47" s="22"/>
      <c r="H47" s="22"/>
      <c r="I47" s="22"/>
      <c r="J47" s="21" t="str">
        <f t="shared" si="0"/>
        <v>◄</v>
      </c>
      <c r="K47" s="6">
        <v>1</v>
      </c>
      <c r="L47" s="47">
        <f t="shared" ref="L47:L54" si="7">SUM(N47:N48)</f>
        <v>0</v>
      </c>
      <c r="M47" s="26">
        <f t="shared" si="1"/>
        <v>1</v>
      </c>
      <c r="N47" s="29">
        <f t="shared" si="6"/>
        <v>0</v>
      </c>
      <c r="O47" s="26">
        <f t="shared" si="2"/>
        <v>0</v>
      </c>
    </row>
    <row r="48" spans="2:15" x14ac:dyDescent="0.25">
      <c r="B48" s="58"/>
      <c r="C48" s="59"/>
      <c r="D48" s="36" t="s">
        <v>24</v>
      </c>
      <c r="E48" s="25"/>
      <c r="F48" s="25"/>
      <c r="G48" s="25"/>
      <c r="H48" s="25"/>
      <c r="I48" s="25"/>
      <c r="J48" s="21" t="str">
        <f t="shared" si="0"/>
        <v>◄</v>
      </c>
      <c r="K48" s="6">
        <v>1</v>
      </c>
      <c r="L48" s="47">
        <f t="shared" si="7"/>
        <v>0</v>
      </c>
      <c r="M48" s="26">
        <f t="shared" si="1"/>
        <v>1</v>
      </c>
      <c r="N48" s="29">
        <f t="shared" si="6"/>
        <v>0</v>
      </c>
      <c r="O48" s="26">
        <f t="shared" si="2"/>
        <v>0</v>
      </c>
    </row>
    <row r="49" spans="2:15" x14ac:dyDescent="0.25">
      <c r="B49" s="58"/>
      <c r="C49" s="59"/>
      <c r="D49" s="42" t="s">
        <v>25</v>
      </c>
      <c r="E49" s="22"/>
      <c r="F49" s="22"/>
      <c r="G49" s="22"/>
      <c r="H49" s="22"/>
      <c r="I49" s="22"/>
      <c r="J49" s="21" t="str">
        <f t="shared" si="0"/>
        <v>◄</v>
      </c>
      <c r="K49" s="6">
        <v>1</v>
      </c>
      <c r="L49" s="47">
        <f t="shared" si="7"/>
        <v>0</v>
      </c>
      <c r="M49" s="26">
        <f t="shared" si="1"/>
        <v>1</v>
      </c>
      <c r="N49" s="29">
        <f t="shared" si="6"/>
        <v>0</v>
      </c>
      <c r="O49" s="26">
        <f t="shared" si="2"/>
        <v>0</v>
      </c>
    </row>
    <row r="50" spans="2:15" x14ac:dyDescent="0.25">
      <c r="B50" s="58"/>
      <c r="C50" s="59"/>
      <c r="D50" s="36" t="s">
        <v>26</v>
      </c>
      <c r="E50" s="25"/>
      <c r="F50" s="25"/>
      <c r="G50" s="25"/>
      <c r="H50" s="25"/>
      <c r="I50" s="25"/>
      <c r="J50" s="21" t="str">
        <f t="shared" si="0"/>
        <v>◄</v>
      </c>
      <c r="K50" s="6">
        <v>1</v>
      </c>
      <c r="L50" s="47">
        <f t="shared" si="7"/>
        <v>0</v>
      </c>
      <c r="M50" s="26">
        <f t="shared" si="1"/>
        <v>1</v>
      </c>
      <c r="N50" s="29">
        <f t="shared" si="6"/>
        <v>0</v>
      </c>
      <c r="O50" s="26">
        <f t="shared" si="2"/>
        <v>0</v>
      </c>
    </row>
    <row r="51" spans="2:15" x14ac:dyDescent="0.25">
      <c r="B51" s="58"/>
      <c r="C51" s="59"/>
      <c r="D51" s="42" t="s">
        <v>27</v>
      </c>
      <c r="E51" s="22"/>
      <c r="F51" s="22"/>
      <c r="G51" s="22"/>
      <c r="H51" s="22"/>
      <c r="I51" s="22"/>
      <c r="J51" s="21" t="str">
        <f t="shared" si="0"/>
        <v>◄</v>
      </c>
      <c r="K51" s="6">
        <v>1</v>
      </c>
      <c r="L51" s="47">
        <f t="shared" si="7"/>
        <v>0</v>
      </c>
      <c r="M51" s="26">
        <f t="shared" si="1"/>
        <v>1</v>
      </c>
      <c r="N51" s="29">
        <f t="shared" si="6"/>
        <v>0</v>
      </c>
      <c r="O51" s="26">
        <f t="shared" si="2"/>
        <v>0</v>
      </c>
    </row>
    <row r="52" spans="2:15" x14ac:dyDescent="0.25">
      <c r="B52" s="58"/>
      <c r="C52" s="59"/>
      <c r="D52" s="36" t="s">
        <v>28</v>
      </c>
      <c r="E52" s="30"/>
      <c r="F52" s="30"/>
      <c r="G52" s="30"/>
      <c r="H52" s="30"/>
      <c r="I52" s="30"/>
      <c r="J52" s="21" t="str">
        <f t="shared" si="0"/>
        <v>◄</v>
      </c>
      <c r="K52" s="6">
        <v>1</v>
      </c>
      <c r="L52" s="47">
        <f t="shared" si="7"/>
        <v>0</v>
      </c>
      <c r="M52" s="26">
        <f t="shared" si="1"/>
        <v>1</v>
      </c>
      <c r="N52" s="29">
        <f t="shared" si="6"/>
        <v>0</v>
      </c>
      <c r="O52" s="26">
        <f t="shared" si="2"/>
        <v>0</v>
      </c>
    </row>
    <row r="53" spans="2:15" x14ac:dyDescent="0.25">
      <c r="B53" s="58"/>
      <c r="C53" s="59"/>
      <c r="D53" s="42" t="s">
        <v>29</v>
      </c>
      <c r="E53" s="22"/>
      <c r="F53" s="22"/>
      <c r="G53" s="22"/>
      <c r="H53" s="22"/>
      <c r="I53" s="22"/>
      <c r="J53" s="21" t="str">
        <f t="shared" si="0"/>
        <v>◄</v>
      </c>
      <c r="K53" s="6">
        <v>1</v>
      </c>
      <c r="L53" s="47">
        <f t="shared" si="7"/>
        <v>0</v>
      </c>
      <c r="M53" s="26">
        <f t="shared" si="1"/>
        <v>1</v>
      </c>
      <c r="N53" s="29">
        <f t="shared" si="6"/>
        <v>0</v>
      </c>
      <c r="O53" s="26">
        <f t="shared" si="2"/>
        <v>0</v>
      </c>
    </row>
    <row r="54" spans="2:15" x14ac:dyDescent="0.25">
      <c r="B54" s="60"/>
      <c r="C54" s="61"/>
      <c r="D54" s="36" t="s">
        <v>30</v>
      </c>
      <c r="E54" s="25"/>
      <c r="F54" s="25"/>
      <c r="G54" s="25"/>
      <c r="H54" s="25"/>
      <c r="I54" s="25"/>
      <c r="J54" s="21" t="str">
        <f t="shared" si="0"/>
        <v>◄</v>
      </c>
      <c r="K54" s="6">
        <v>1</v>
      </c>
      <c r="L54" s="47">
        <f t="shared" si="7"/>
        <v>0</v>
      </c>
      <c r="M54" s="26">
        <f t="shared" si="1"/>
        <v>1</v>
      </c>
      <c r="N54" s="29">
        <f t="shared" si="6"/>
        <v>0</v>
      </c>
      <c r="O54" s="26">
        <f t="shared" si="2"/>
        <v>0</v>
      </c>
    </row>
    <row r="55" spans="2:15" x14ac:dyDescent="0.25">
      <c r="K55" s="24">
        <f>SUM(K36+K39+K44)</f>
        <v>1</v>
      </c>
      <c r="O55" s="26">
        <f>SUM(O37:O54)</f>
        <v>0</v>
      </c>
    </row>
    <row r="56" spans="2:15" s="11" customFormat="1" ht="27.95" customHeight="1" thickBot="1" x14ac:dyDescent="0.3">
      <c r="B56"/>
      <c r="C56" s="4"/>
      <c r="D56" s="13" t="s">
        <v>72</v>
      </c>
      <c r="E56"/>
      <c r="F56" s="63" t="str">
        <f>IF(O55&lt;&gt;14,"Erreur",(L36+L39+L44))</f>
        <v>Erreur</v>
      </c>
      <c r="G56" s="63"/>
      <c r="H56" s="64" t="s">
        <v>8</v>
      </c>
      <c r="I56" s="65"/>
      <c r="K56" s="7"/>
      <c r="L56" s="7"/>
      <c r="M56" s="26"/>
      <c r="N56" s="29"/>
      <c r="O56" s="26"/>
    </row>
    <row r="57" spans="2:15" s="11" customFormat="1" ht="24" customHeight="1" thickBot="1" x14ac:dyDescent="0.3">
      <c r="B57" s="14"/>
      <c r="C57" s="15"/>
      <c r="D57" s="16" t="s">
        <v>7</v>
      </c>
      <c r="E57" s="17"/>
      <c r="F57" s="66"/>
      <c r="G57" s="66"/>
      <c r="H57" s="67" t="s">
        <v>8</v>
      </c>
      <c r="I57" s="67"/>
      <c r="K57" s="7"/>
      <c r="L57" s="7"/>
      <c r="M57" s="26"/>
      <c r="N57" s="29"/>
      <c r="O57" s="26"/>
    </row>
    <row r="58" spans="2:15" s="11" customFormat="1" ht="24" customHeight="1" thickBot="1" x14ac:dyDescent="0.3">
      <c r="B58" s="14"/>
      <c r="C58" s="15"/>
      <c r="D58" s="18" t="s">
        <v>9</v>
      </c>
      <c r="E58" s="12"/>
      <c r="F58" s="68">
        <f>F57*4</f>
        <v>0</v>
      </c>
      <c r="G58" s="68"/>
      <c r="H58" s="69" t="s">
        <v>11</v>
      </c>
      <c r="I58" s="69"/>
      <c r="K58" s="7"/>
      <c r="L58" s="7"/>
      <c r="M58" s="26"/>
      <c r="N58" s="29"/>
      <c r="O58" s="26"/>
    </row>
    <row r="59" spans="2:15" s="11" customFormat="1" x14ac:dyDescent="0.25">
      <c r="B59" s="62" t="s">
        <v>10</v>
      </c>
      <c r="C59" s="62"/>
      <c r="D59" s="62"/>
      <c r="E59" s="62"/>
      <c r="F59" s="62"/>
      <c r="G59" s="62"/>
      <c r="H59" s="62"/>
      <c r="I59" s="62"/>
      <c r="K59" s="7"/>
      <c r="L59" s="7"/>
      <c r="M59" s="26"/>
      <c r="N59" s="29"/>
      <c r="O59" s="26"/>
    </row>
    <row r="61" spans="2:15" x14ac:dyDescent="0.25">
      <c r="C61" s="49" t="s">
        <v>67</v>
      </c>
      <c r="D61" s="49"/>
    </row>
    <row r="62" spans="2:15" x14ac:dyDescent="0.25">
      <c r="C62" s="49"/>
      <c r="D62" s="49"/>
    </row>
    <row r="63" spans="2:15" x14ac:dyDescent="0.25">
      <c r="C63" s="49"/>
      <c r="D63" s="49"/>
    </row>
    <row r="64" spans="2:15" x14ac:dyDescent="0.25">
      <c r="C64" s="49"/>
      <c r="D64" s="49"/>
    </row>
    <row r="65" spans="3:4" x14ac:dyDescent="0.25">
      <c r="C65" s="49"/>
      <c r="D65" s="49"/>
    </row>
    <row r="66" spans="3:4" x14ac:dyDescent="0.25">
      <c r="C66" s="49"/>
      <c r="D66" s="49"/>
    </row>
    <row r="67" spans="3:4" x14ac:dyDescent="0.25">
      <c r="C67" s="49"/>
      <c r="D67" s="49"/>
    </row>
    <row r="68" spans="3:4" x14ac:dyDescent="0.25">
      <c r="C68" s="49"/>
      <c r="D68" s="49"/>
    </row>
    <row r="69" spans="3:4" x14ac:dyDescent="0.25">
      <c r="C69" s="49"/>
      <c r="D69" s="49"/>
    </row>
    <row r="70" spans="3:4" x14ac:dyDescent="0.25">
      <c r="C70" s="49"/>
      <c r="D70" s="49"/>
    </row>
    <row r="71" spans="3:4" x14ac:dyDescent="0.25">
      <c r="C71" s="49"/>
      <c r="D71" s="49"/>
    </row>
    <row r="72" spans="3:4" x14ac:dyDescent="0.25">
      <c r="C72" s="49"/>
      <c r="D72" s="49"/>
    </row>
    <row r="73" spans="3:4" x14ac:dyDescent="0.25">
      <c r="C73" s="49"/>
      <c r="D73" s="49"/>
    </row>
    <row r="74" spans="3:4" x14ac:dyDescent="0.25">
      <c r="C74" s="49"/>
      <c r="D74" s="49"/>
    </row>
    <row r="75" spans="3:4" x14ac:dyDescent="0.25">
      <c r="C75" s="46"/>
    </row>
    <row r="76" spans="3:4" ht="16.5" thickBot="1" x14ac:dyDescent="0.3">
      <c r="C76" s="46"/>
    </row>
    <row r="77" spans="3:4" ht="16.5" thickTop="1" x14ac:dyDescent="0.25">
      <c r="C77" s="50" t="s">
        <v>68</v>
      </c>
      <c r="D77" s="53" t="s">
        <v>69</v>
      </c>
    </row>
    <row r="78" spans="3:4" x14ac:dyDescent="0.25">
      <c r="C78" s="51"/>
      <c r="D78" s="54"/>
    </row>
    <row r="79" spans="3:4" x14ac:dyDescent="0.25">
      <c r="C79" s="51"/>
      <c r="D79" s="54"/>
    </row>
    <row r="80" spans="3:4" x14ac:dyDescent="0.25">
      <c r="C80" s="51"/>
      <c r="D80" s="54"/>
    </row>
    <row r="81" spans="3:4" ht="16.5" thickBot="1" x14ac:dyDescent="0.3">
      <c r="C81" s="52"/>
      <c r="D81" s="55"/>
    </row>
    <row r="82" spans="3:4" ht="16.5" thickTop="1" x14ac:dyDescent="0.25">
      <c r="C82" s="50" t="s">
        <v>70</v>
      </c>
      <c r="D82" s="53" t="s">
        <v>71</v>
      </c>
    </row>
    <row r="83" spans="3:4" x14ac:dyDescent="0.25">
      <c r="C83" s="51"/>
      <c r="D83" s="54"/>
    </row>
    <row r="84" spans="3:4" x14ac:dyDescent="0.25">
      <c r="C84" s="51"/>
      <c r="D84" s="54"/>
    </row>
    <row r="85" spans="3:4" x14ac:dyDescent="0.25">
      <c r="C85" s="51"/>
      <c r="D85" s="54"/>
    </row>
    <row r="86" spans="3:4" ht="16.5" thickBot="1" x14ac:dyDescent="0.3">
      <c r="C86" s="52"/>
      <c r="D86" s="55"/>
    </row>
  </sheetData>
  <mergeCells count="68">
    <mergeCell ref="G1:H1"/>
    <mergeCell ref="E1:F1"/>
    <mergeCell ref="B11:F11"/>
    <mergeCell ref="B13:H13"/>
    <mergeCell ref="D18:H18"/>
    <mergeCell ref="G14:H14"/>
    <mergeCell ref="D15:H15"/>
    <mergeCell ref="B14:C14"/>
    <mergeCell ref="E14:F14"/>
    <mergeCell ref="B9:C9"/>
    <mergeCell ref="B2:D2"/>
    <mergeCell ref="B1:D1"/>
    <mergeCell ref="D25:H25"/>
    <mergeCell ref="C18:C31"/>
    <mergeCell ref="B18:B31"/>
    <mergeCell ref="E16:F16"/>
    <mergeCell ref="G16:H16"/>
    <mergeCell ref="E17:F17"/>
    <mergeCell ref="C15:C17"/>
    <mergeCell ref="B15:B17"/>
    <mergeCell ref="G17:H17"/>
    <mergeCell ref="E24:F24"/>
    <mergeCell ref="G24:H24"/>
    <mergeCell ref="E22:F22"/>
    <mergeCell ref="G22:H22"/>
    <mergeCell ref="G21:H21"/>
    <mergeCell ref="G20:H20"/>
    <mergeCell ref="D23:H23"/>
    <mergeCell ref="E19:F19"/>
    <mergeCell ref="G19:H19"/>
    <mergeCell ref="E20:F20"/>
    <mergeCell ref="E21:F21"/>
    <mergeCell ref="B4:D5"/>
    <mergeCell ref="B7:C7"/>
    <mergeCell ref="B8:C8"/>
    <mergeCell ref="B33:H33"/>
    <mergeCell ref="B44:I44"/>
    <mergeCell ref="C37:C38"/>
    <mergeCell ref="B35:C35"/>
    <mergeCell ref="B36:I36"/>
    <mergeCell ref="B37:B38"/>
    <mergeCell ref="C40:C41"/>
    <mergeCell ref="B40:B41"/>
    <mergeCell ref="B39:I39"/>
    <mergeCell ref="C43:D43"/>
    <mergeCell ref="E26:F26"/>
    <mergeCell ref="G26:H26"/>
    <mergeCell ref="E28:F28"/>
    <mergeCell ref="E29:F29"/>
    <mergeCell ref="E31:F31"/>
    <mergeCell ref="G31:H31"/>
    <mergeCell ref="G29:H29"/>
    <mergeCell ref="G28:H28"/>
    <mergeCell ref="D27:H27"/>
    <mergeCell ref="D30:H30"/>
    <mergeCell ref="B45:C54"/>
    <mergeCell ref="B59:I59"/>
    <mergeCell ref="F56:G56"/>
    <mergeCell ref="H56:I56"/>
    <mergeCell ref="F57:G57"/>
    <mergeCell ref="H57:I57"/>
    <mergeCell ref="F58:G58"/>
    <mergeCell ref="H58:I58"/>
    <mergeCell ref="C61:D74"/>
    <mergeCell ref="C77:C81"/>
    <mergeCell ref="D77:D81"/>
    <mergeCell ref="C82:C86"/>
    <mergeCell ref="D82:D86"/>
  </mergeCells>
  <pageMargins left="0.23622047244094491" right="0.23622047244094491" top="0.74803149606299213" bottom="0.74803149606299213" header="0.31496062992125984" footer="0.31496062992125984"/>
  <pageSetup paperSize="9" scale="41" orientation="portrait" horizontalDpi="4294967292" verticalDpi="4294967292" r:id="rId1"/>
  <headerFooter>
    <oddHeader>&amp;C&amp;F</oddHeader>
    <oddFooter>&amp;C&amp;P/&amp;N&amp;R&amp;D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E6 SMP MI</vt:lpstr>
      <vt:lpstr>'E6 SMP MI'!Zone_d_impression</vt:lpstr>
    </vt:vector>
  </TitlesOfParts>
  <Company>IGEN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Rage</dc:creator>
  <cp:lastModifiedBy>Utilisateur</cp:lastModifiedBy>
  <cp:lastPrinted>2023-01-16T05:27:15Z</cp:lastPrinted>
  <dcterms:created xsi:type="dcterms:W3CDTF">2015-11-24T16:36:06Z</dcterms:created>
  <dcterms:modified xsi:type="dcterms:W3CDTF">2023-01-16T06:30:00Z</dcterms:modified>
</cp:coreProperties>
</file>