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ec\rc_dec4-1\4-ORGANISATION\BTS PILOTAGES AUTRES ACADEMIES\Secteur Industriel\BATIMENT\2024\"/>
    </mc:Choice>
  </mc:AlternateContent>
  <workbookProtection workbookAlgorithmName="SHA-512" workbookHashValue="TaJ5/nzKOwjSpE9vnhX0lCL8yg+KzqSWo5kdsbiXTyeCICW3oYdTW4Q4/+iKRtiHu5ClHASeif0wgoxPxTJGQA==" workbookSaltValue="m+UL4vnjX73AqufVdPEafA==" workbookSpinCount="100000" lockStructure="1"/>
  <bookViews>
    <workbookView xWindow="0" yWindow="0" windowWidth="23040" windowHeight="9192" activeTab="1"/>
  </bookViews>
  <sheets>
    <sheet name="Evaluation U62 - TOPO" sheetId="2" r:id="rId1"/>
    <sheet name="Evaluation U62 - LABO" sheetId="4" r:id="rId2"/>
  </sheets>
  <definedNames>
    <definedName name="Z_13CAE99E_1326_41E6_A214_B3512518385D_.wvu.Cols" localSheetId="1" hidden="1">'Evaluation U62 - LABO'!#REF!,'Evaluation U62 - LABO'!$L:$M,'Evaluation U62 - LABO'!$O:$P</definedName>
    <definedName name="Z_13CAE99E_1326_41E6_A214_B3512518385D_.wvu.Cols" localSheetId="0" hidden="1">'Evaluation U62 - TOPO'!#REF!,'Evaluation U62 - TOPO'!$L:$M,'Evaluation U62 - TOPO'!$O:$P</definedName>
    <definedName name="Z_13CAE99E_1326_41E6_A214_B3512518385D_.wvu.PrintArea" localSheetId="1" hidden="1">'Evaluation U62 - LABO'!$A$1:$Q$19</definedName>
    <definedName name="Z_13CAE99E_1326_41E6_A214_B3512518385D_.wvu.PrintArea" localSheetId="0" hidden="1">'Evaluation U62 - TOPO'!$A$1:$Q$19</definedName>
    <definedName name="Z_3BB7A45E_33AA_4D17_9C38_AD9C4BD31B32_.wvu.Cols" localSheetId="1" hidden="1">'Evaluation U62 - LABO'!$B:$B,'Evaluation U62 - LABO'!#REF!,'Evaluation U62 - LABO'!$L:$M,'Evaluation U62 - LABO'!$O:$P</definedName>
    <definedName name="Z_3BB7A45E_33AA_4D17_9C38_AD9C4BD31B32_.wvu.Cols" localSheetId="0" hidden="1">'Evaluation U62 - TOPO'!$B:$B,'Evaluation U62 - TOPO'!#REF!,'Evaluation U62 - TOPO'!$L:$M,'Evaluation U62 - TOPO'!$O:$P</definedName>
    <definedName name="Z_3BB7A45E_33AA_4D17_9C38_AD9C4BD31B32_.wvu.PrintArea" localSheetId="1" hidden="1">'Evaluation U62 - LABO'!$A$1:$Q$19</definedName>
    <definedName name="Z_3BB7A45E_33AA_4D17_9C38_AD9C4BD31B32_.wvu.PrintArea" localSheetId="0" hidden="1">'Evaluation U62 - TOPO'!$A$1:$Q$19</definedName>
    <definedName name="Z_E226B775_EFC5_4E9C_AC92_7B73BDED665D_.wvu.Cols" localSheetId="1" hidden="1">'Evaluation U62 - LABO'!$B:$B,'Evaluation U62 - LABO'!#REF!,'Evaluation U62 - LABO'!$O:$O</definedName>
    <definedName name="Z_E226B775_EFC5_4E9C_AC92_7B73BDED665D_.wvu.Cols" localSheetId="0" hidden="1">'Evaluation U62 - TOPO'!$B:$B,'Evaluation U62 - TOPO'!#REF!,'Evaluation U62 - TOPO'!$O:$O</definedName>
    <definedName name="Z_E226B775_EFC5_4E9C_AC92_7B73BDED665D_.wvu.PrintArea" localSheetId="1" hidden="1">'Evaluation U62 - LABO'!$A$1:$Q$19</definedName>
    <definedName name="Z_E226B775_EFC5_4E9C_AC92_7B73BDED665D_.wvu.PrintArea" localSheetId="0" hidden="1">'Evaluation U62 - TOPO'!$A$1:$Q$19</definedName>
    <definedName name="_xlnm.Print_Area" localSheetId="1">'Evaluation U62 - LABO'!$A$1:$Q$19</definedName>
    <definedName name="_xlnm.Print_Area" localSheetId="0">'Evaluation U62 - TOPO'!$A$1:$Q$19</definedName>
  </definedNames>
  <calcPr calcId="162913"/>
  <customWorkbookViews>
    <customWorkbookView name="impression" guid="{3BB7A45E-33AA-4D17-9C38-AD9C4BD31B32}" maximized="1" xWindow="-9" yWindow="-9" windowWidth="1618" windowHeight="918" activeSheetId="2"/>
    <customWorkbookView name="tout" guid="{E226B775-EFC5-4E9C-AC92-7B73BDED665D}" maximized="1" xWindow="-9" yWindow="-9" windowWidth="1618" windowHeight="918" activeSheetId="2"/>
    <customWorkbookView name="impression avec indicaterus" guid="{13CAE99E-1326-41E6-A214-B3512518385D}" maximized="1" xWindow="-1929" yWindow="-9" windowWidth="1938" windowHeight="1098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" i="4" l="1"/>
  <c r="M5" i="4"/>
  <c r="M6" i="4"/>
  <c r="M7" i="4"/>
  <c r="J5" i="4" s="1"/>
  <c r="K5" i="4" s="1"/>
  <c r="P5" i="4" s="1"/>
  <c r="M8" i="4"/>
  <c r="L8" i="4"/>
  <c r="H8" i="4" s="1"/>
  <c r="L7" i="4"/>
  <c r="H7" i="4" s="1"/>
  <c r="L6" i="4"/>
  <c r="H6" i="4" s="1"/>
  <c r="L5" i="4"/>
  <c r="H5" i="4" s="1"/>
  <c r="L4" i="4"/>
  <c r="H4" i="4" s="1"/>
  <c r="L8" i="2"/>
  <c r="H8" i="2" s="1"/>
  <c r="M4" i="2"/>
  <c r="M5" i="2"/>
  <c r="M6" i="2"/>
  <c r="M7" i="2"/>
  <c r="M8" i="2"/>
  <c r="L6" i="2"/>
  <c r="H6" i="2" s="1"/>
  <c r="L7" i="2"/>
  <c r="H7" i="2" s="1"/>
  <c r="L5" i="2"/>
  <c r="H5" i="2" s="1"/>
  <c r="L4" i="2"/>
  <c r="H4" i="2" s="1"/>
  <c r="J5" i="2" l="1"/>
  <c r="K5" i="2" s="1"/>
  <c r="P5" i="2" s="1"/>
  <c r="H2" i="4"/>
  <c r="J7" i="4"/>
  <c r="K7" i="4" s="1"/>
  <c r="P7" i="4" s="1"/>
  <c r="J4" i="4"/>
  <c r="K4" i="4" s="1"/>
  <c r="P4" i="4" s="1"/>
  <c r="H2" i="2"/>
  <c r="J6" i="2"/>
  <c r="K6" i="2" s="1"/>
  <c r="J7" i="2"/>
  <c r="K7" i="2" s="1"/>
  <c r="P7" i="2" s="1"/>
  <c r="J4" i="2"/>
  <c r="J8" i="4"/>
  <c r="K8" i="4" s="1"/>
  <c r="P8" i="4" s="1"/>
  <c r="J6" i="4"/>
  <c r="K6" i="4" s="1"/>
  <c r="J8" i="2"/>
  <c r="K8" i="2" s="1"/>
  <c r="P8" i="2" s="1"/>
  <c r="E10" i="4" l="1"/>
  <c r="K3" i="4"/>
  <c r="K4" i="2"/>
  <c r="O9" i="2"/>
  <c r="E10" i="2" l="1"/>
  <c r="K3" i="2"/>
  <c r="P4" i="2"/>
</calcChain>
</file>

<file path=xl/sharedStrings.xml><?xml version="1.0" encoding="utf-8"?>
<sst xmlns="http://schemas.openxmlformats.org/spreadsheetml/2006/main" count="85" uniqueCount="48">
  <si>
    <t>Compétences évaluées</t>
  </si>
  <si>
    <t>Indicateurs de performance</t>
  </si>
  <si>
    <t xml:space="preserve"> /20</t>
  </si>
  <si>
    <t>/20</t>
  </si>
  <si>
    <t>Appréciation globale</t>
  </si>
  <si>
    <t>Date</t>
  </si>
  <si>
    <t>Note brute obtenue par calcul automatique :</t>
  </si>
  <si>
    <t>ELEMENTS DE QUESTIONNEMENT</t>
  </si>
  <si>
    <t>Mettre X si non évalué</t>
  </si>
  <si>
    <t>Obligatoire</t>
  </si>
  <si>
    <t>Ctrl</t>
  </si>
  <si>
    <t>Poids suppri</t>
  </si>
  <si>
    <t>Poids réel compté</t>
  </si>
  <si>
    <t>Poids théorique</t>
  </si>
  <si>
    <t>Nombre de points</t>
  </si>
  <si>
    <t xml:space="preserve">ATTENTION, si le symbole ◄ apparait dans cette colonne c'est qu'il n'y a pas 
ou qu'il y a plus d'une valeur donnée à l'indicateur, il faut alors choisir laquelle retenir         </t>
  </si>
  <si>
    <t>Note sur 20 attribuée par le jury (note brute + ou - 1 point):</t>
  </si>
  <si>
    <r>
      <t xml:space="preserve">NOM </t>
    </r>
    <r>
      <rPr>
        <b/>
        <sz val="12"/>
        <rFont val="Arial"/>
        <family val="2"/>
      </rPr>
      <t xml:space="preserve">DU CANDIDAT:  </t>
    </r>
    <r>
      <rPr>
        <b/>
        <sz val="12"/>
        <color rgb="FFFF0000"/>
        <rFont val="Arial"/>
        <family val="2"/>
      </rPr>
      <t xml:space="preserve">
PRENOM </t>
    </r>
    <r>
      <rPr>
        <b/>
        <sz val="12"/>
        <color theme="1"/>
        <rFont val="Arial"/>
        <family val="2"/>
      </rPr>
      <t>DU</t>
    </r>
    <r>
      <rPr>
        <b/>
        <sz val="12"/>
        <color rgb="FFFF0000"/>
        <rFont val="Arial"/>
        <family val="2"/>
      </rPr>
      <t xml:space="preserve"> </t>
    </r>
    <r>
      <rPr>
        <b/>
        <sz val="12"/>
        <color theme="1"/>
        <rFont val="Arial"/>
        <family val="2"/>
      </rPr>
      <t xml:space="preserve">CANDIDAT:  </t>
    </r>
  </si>
  <si>
    <t>Seules les cases JAUNES sont à remplir par la commission d'évaluation</t>
  </si>
  <si>
    <t>C17 – REALISER ET CONTROLER UNE IMPLANTATION</t>
  </si>
  <si>
    <t>Déterminer les données nécessaires à une implantation</t>
  </si>
  <si>
    <t>Choisir et mettre en œuvre une méthode d’implantation</t>
  </si>
  <si>
    <t>Choisir et utiliser les instruments nécessaires à l’implantation</t>
  </si>
  <si>
    <t>Réaliser l’implantation</t>
  </si>
  <si>
    <t>Contrôler des implantations</t>
  </si>
  <si>
    <t>Les éléments à implanter sont identifiés.</t>
  </si>
  <si>
    <t>Les modes opératoires utlisés sont pertinents et réalistes.</t>
  </si>
  <si>
    <t>Les données et les documents produits sont exploitables</t>
  </si>
  <si>
    <t>Les implantations, les règlages, les mesures, les résultats obtenus sont exactes et dans les tolérances admissibles.</t>
  </si>
  <si>
    <t>Des contrôles sont mis en œuvre.</t>
  </si>
  <si>
    <t>Signature</t>
  </si>
  <si>
    <t>Noms de l'évaluateur</t>
  </si>
  <si>
    <t>BTS BATIMENT
U62 - Situation 1: Implantation
Annexe 9: Fiche d'évaluation</t>
  </si>
  <si>
    <t>BTS BATIMENT
U62 - Situation 2: Laboratoire
Annexe 9: Fiche d'évaluation</t>
  </si>
  <si>
    <t xml:space="preserve">Identifier les normes, la réglementation en vigueur à prendre </t>
  </si>
  <si>
    <t>Suivre un protocole d’essais (objectifs, conditions, forme des résultats, des compte-rendus)</t>
  </si>
  <si>
    <t>Conduire des essais, des contrôles</t>
  </si>
  <si>
    <t>Interpréter les résultats des essais et des contrôles</t>
  </si>
  <si>
    <t>Rédiger un compte-rendu</t>
  </si>
  <si>
    <t>Les documents chosis sont en adéquation avec l’essai ou le contrôle à réaliser.</t>
  </si>
  <si>
    <t>Le protocole d’essais est respecté.</t>
  </si>
  <si>
    <t>Les machines d’essai, les logiciels utilisés sont mis en oeuvre pour permettre la consuite de l’essai et/ou du contrôle.</t>
  </si>
  <si>
    <t>Les résultats sont interprétés en fonction du cahier des charges.</t>
  </si>
  <si>
    <t>Le compte-rendu est réalisé. Il est exploitable.</t>
  </si>
  <si>
    <t>X</t>
  </si>
  <si>
    <t>SESSION 2022</t>
  </si>
  <si>
    <t>C19 – REALISER DES ESSAIS ET CONTROLER LES RESULTATS</t>
  </si>
  <si>
    <t>SESSION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</si>
</sst>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8"/>
      <color theme="1"/>
      <name val="Arial"/>
      <family val="2"/>
    </font>
    <font>
      <b/>
      <sz val="11"/>
      <color rgb="FFFF0000"/>
      <name val="Arial"/>
      <family val="2"/>
    </font>
    <font>
      <b/>
      <sz val="12"/>
      <color rgb="FFFF0000"/>
      <name val="Arial"/>
      <family val="2"/>
    </font>
    <font>
      <b/>
      <sz val="20"/>
      <color theme="1"/>
      <name val="Arial"/>
      <family val="2"/>
    </font>
    <font>
      <sz val="11"/>
      <color rgb="FFFF0000"/>
      <name val="Arial"/>
      <family val="2"/>
    </font>
    <font>
      <b/>
      <i/>
      <sz val="12"/>
      <color theme="1"/>
      <name val="Arial"/>
      <family val="2"/>
    </font>
    <font>
      <sz val="9"/>
      <color rgb="FFFF0000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i/>
      <sz val="12"/>
      <color theme="1"/>
      <name val="Arial"/>
      <family val="2"/>
    </font>
    <font>
      <b/>
      <sz val="11"/>
      <color indexed="10"/>
      <name val="Arial"/>
      <family val="2"/>
    </font>
    <font>
      <i/>
      <sz val="8"/>
      <color indexed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i/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4"/>
      <color rgb="FFFF0000"/>
      <name val="Arial"/>
      <family val="2"/>
    </font>
    <font>
      <b/>
      <sz val="16"/>
      <color rgb="FFFF0000"/>
      <name val="Arial"/>
      <family val="2"/>
    </font>
    <font>
      <b/>
      <sz val="11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6">
    <xf numFmtId="0" fontId="0" fillId="0" borderId="0" xfId="0"/>
    <xf numFmtId="0" fontId="3" fillId="0" borderId="0" xfId="0" applyFont="1"/>
    <xf numFmtId="0" fontId="13" fillId="0" borderId="0" xfId="0" applyFont="1" applyAlignment="1">
      <alignment horizontal="center" vertical="center" textRotation="90" wrapText="1"/>
    </xf>
    <xf numFmtId="0" fontId="3" fillId="0" borderId="0" xfId="0" applyFont="1" applyBorder="1"/>
    <xf numFmtId="0" fontId="13" fillId="0" borderId="0" xfId="0" applyFont="1"/>
    <xf numFmtId="0" fontId="13" fillId="0" borderId="0" xfId="0" applyFont="1" applyFill="1" applyAlignment="1">
      <alignment wrapText="1"/>
    </xf>
    <xf numFmtId="0" fontId="3" fillId="0" borderId="0" xfId="0" applyFont="1" applyAlignment="1">
      <alignment horizontal="center"/>
    </xf>
    <xf numFmtId="0" fontId="2" fillId="0" borderId="0" xfId="0" applyFont="1" applyAlignment="1"/>
    <xf numFmtId="0" fontId="12" fillId="0" borderId="0" xfId="0" applyFont="1"/>
    <xf numFmtId="0" fontId="10" fillId="0" borderId="0" xfId="0" applyFont="1" applyAlignment="1">
      <alignment horizontal="center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0" xfId="0" applyFont="1" applyFill="1" applyBorder="1" applyAlignment="1" applyProtection="1">
      <alignment horizontal="center" vertical="center"/>
      <protection locked="0"/>
    </xf>
    <xf numFmtId="0" fontId="4" fillId="3" borderId="11" xfId="0" applyFont="1" applyFill="1" applyBorder="1" applyAlignment="1" applyProtection="1">
      <alignment horizontal="center" vertical="center"/>
      <protection locked="0"/>
    </xf>
    <xf numFmtId="0" fontId="4" fillId="5" borderId="1" xfId="0" applyFont="1" applyFill="1" applyBorder="1" applyAlignment="1" applyProtection="1">
      <alignment horizontal="center" vertical="center"/>
    </xf>
    <xf numFmtId="0" fontId="4" fillId="5" borderId="39" xfId="0" applyFont="1" applyFill="1" applyBorder="1" applyAlignment="1" applyProtection="1">
      <alignment horizontal="center" vertical="center"/>
    </xf>
    <xf numFmtId="0" fontId="9" fillId="0" borderId="24" xfId="0" applyFont="1" applyFill="1" applyBorder="1" applyAlignment="1" applyProtection="1">
      <alignment vertical="center" wrapText="1"/>
    </xf>
    <xf numFmtId="0" fontId="3" fillId="0" borderId="24" xfId="0" applyFont="1" applyBorder="1" applyProtection="1"/>
    <xf numFmtId="0" fontId="10" fillId="0" borderId="24" xfId="0" applyFont="1" applyBorder="1" applyAlignment="1" applyProtection="1">
      <alignment horizontal="center"/>
    </xf>
    <xf numFmtId="0" fontId="6" fillId="5" borderId="13" xfId="0" applyFont="1" applyFill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4" fillId="0" borderId="22" xfId="0" applyFont="1" applyFill="1" applyBorder="1" applyAlignment="1" applyProtection="1">
      <alignment horizontal="center" vertical="center" wrapText="1"/>
    </xf>
    <xf numFmtId="0" fontId="4" fillId="0" borderId="46" xfId="0" applyFont="1" applyBorder="1" applyAlignment="1" applyProtection="1">
      <alignment horizontal="center" vertical="center" wrapText="1"/>
    </xf>
    <xf numFmtId="0" fontId="4" fillId="0" borderId="45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0" fontId="11" fillId="0" borderId="47" xfId="0" applyFont="1" applyBorder="1" applyAlignment="1" applyProtection="1">
      <alignment horizontal="center" vertical="center" wrapText="1"/>
    </xf>
    <xf numFmtId="0" fontId="4" fillId="0" borderId="35" xfId="0" applyFont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center" vertical="center" textRotation="90" wrapText="1"/>
    </xf>
    <xf numFmtId="0" fontId="14" fillId="0" borderId="0" xfId="0" applyFont="1" applyBorder="1" applyAlignment="1" applyProtection="1">
      <alignment horizontal="center" vertical="center" textRotation="90" wrapText="1"/>
    </xf>
    <xf numFmtId="0" fontId="15" fillId="0" borderId="34" xfId="0" applyFont="1" applyBorder="1" applyAlignment="1" applyProtection="1">
      <alignment horizontal="center" vertical="center" wrapText="1"/>
    </xf>
    <xf numFmtId="0" fontId="3" fillId="0" borderId="23" xfId="0" applyFont="1" applyFill="1" applyBorder="1" applyAlignment="1" applyProtection="1">
      <alignment horizontal="left" vertical="center" wrapText="1"/>
    </xf>
    <xf numFmtId="9" fontId="5" fillId="4" borderId="8" xfId="1" applyFont="1" applyFill="1" applyBorder="1" applyAlignment="1" applyProtection="1">
      <alignment horizontal="center"/>
    </xf>
    <xf numFmtId="0" fontId="16" fillId="4" borderId="40" xfId="0" applyFont="1" applyFill="1" applyBorder="1" applyAlignment="1" applyProtection="1">
      <alignment horizontal="center" vertical="center" textRotation="90" wrapText="1"/>
    </xf>
    <xf numFmtId="2" fontId="4" fillId="4" borderId="31" xfId="1" applyNumberFormat="1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 textRotation="90" wrapText="1"/>
    </xf>
    <xf numFmtId="0" fontId="4" fillId="5" borderId="27" xfId="0" applyFont="1" applyFill="1" applyBorder="1" applyAlignment="1" applyProtection="1">
      <alignment vertical="center" wrapText="1"/>
    </xf>
    <xf numFmtId="0" fontId="5" fillId="5" borderId="1" xfId="0" applyFont="1" applyFill="1" applyBorder="1" applyAlignment="1" applyProtection="1">
      <alignment vertical="center" wrapText="1"/>
    </xf>
    <xf numFmtId="9" fontId="5" fillId="5" borderId="1" xfId="1" applyNumberFormat="1" applyFont="1" applyFill="1" applyBorder="1" applyAlignment="1" applyProtection="1">
      <alignment horizontal="right"/>
    </xf>
    <xf numFmtId="9" fontId="16" fillId="5" borderId="30" xfId="1" applyFont="1" applyFill="1" applyBorder="1" applyAlignment="1" applyProtection="1">
      <alignment horizontal="center"/>
    </xf>
    <xf numFmtId="2" fontId="5" fillId="5" borderId="14" xfId="1" applyNumberFormat="1" applyFont="1" applyFill="1" applyBorder="1" applyAlignment="1" applyProtection="1"/>
    <xf numFmtId="0" fontId="12" fillId="0" borderId="0" xfId="0" applyFont="1" applyBorder="1" applyProtection="1"/>
    <xf numFmtId="9" fontId="12" fillId="0" borderId="0" xfId="0" applyNumberFormat="1" applyFont="1" applyBorder="1" applyAlignment="1" applyProtection="1">
      <alignment horizontal="center"/>
    </xf>
    <xf numFmtId="0" fontId="3" fillId="0" borderId="0" xfId="0" applyFont="1" applyBorder="1" applyProtection="1"/>
    <xf numFmtId="1" fontId="10" fillId="0" borderId="0" xfId="0" applyNumberFormat="1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center"/>
    </xf>
    <xf numFmtId="0" fontId="4" fillId="5" borderId="38" xfId="0" applyFont="1" applyFill="1" applyBorder="1" applyAlignment="1" applyProtection="1">
      <alignment vertical="center" wrapText="1"/>
    </xf>
    <xf numFmtId="0" fontId="5" fillId="5" borderId="10" xfId="0" applyFont="1" applyFill="1" applyBorder="1" applyAlignment="1" applyProtection="1">
      <alignment vertical="center" wrapText="1"/>
    </xf>
    <xf numFmtId="9" fontId="5" fillId="5" borderId="10" xfId="1" applyNumberFormat="1" applyFont="1" applyFill="1" applyBorder="1" applyAlignment="1" applyProtection="1">
      <alignment horizontal="right"/>
    </xf>
    <xf numFmtId="9" fontId="16" fillId="5" borderId="48" xfId="1" applyFont="1" applyFill="1" applyBorder="1" applyAlignment="1" applyProtection="1">
      <alignment horizontal="center"/>
    </xf>
    <xf numFmtId="2" fontId="5" fillId="5" borderId="41" xfId="1" applyNumberFormat="1" applyFont="1" applyFill="1" applyBorder="1" applyAlignment="1" applyProtection="1"/>
    <xf numFmtId="0" fontId="18" fillId="0" borderId="0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center" vertical="center"/>
    </xf>
    <xf numFmtId="0" fontId="13" fillId="0" borderId="0" xfId="0" applyFont="1" applyBorder="1" applyProtection="1"/>
    <xf numFmtId="0" fontId="19" fillId="0" borderId="0" xfId="0" applyFont="1" applyBorder="1" applyAlignment="1" applyProtection="1">
      <alignment horizontal="center" vertical="center"/>
    </xf>
    <xf numFmtId="0" fontId="21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/>
    <xf numFmtId="0" fontId="3" fillId="0" borderId="34" xfId="0" applyFont="1" applyBorder="1" applyProtection="1"/>
    <xf numFmtId="0" fontId="19" fillId="0" borderId="0" xfId="0" applyFont="1" applyBorder="1" applyAlignment="1" applyProtection="1">
      <alignment vertical="top" wrapText="1"/>
    </xf>
    <xf numFmtId="0" fontId="19" fillId="0" borderId="21" xfId="0" applyFont="1" applyFill="1" applyBorder="1" applyAlignment="1" applyProtection="1">
      <alignment vertical="top" wrapText="1"/>
    </xf>
    <xf numFmtId="0" fontId="19" fillId="0" borderId="0" xfId="0" applyFont="1" applyBorder="1" applyAlignment="1" applyProtection="1">
      <alignment horizontal="center" vertical="top" wrapText="1"/>
    </xf>
    <xf numFmtId="0" fontId="20" fillId="0" borderId="7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horizontal="center" vertical="center"/>
    </xf>
    <xf numFmtId="0" fontId="3" fillId="0" borderId="0" xfId="0" applyFont="1" applyProtection="1"/>
    <xf numFmtId="0" fontId="23" fillId="0" borderId="0" xfId="0" applyFont="1" applyBorder="1" applyAlignment="1" applyProtection="1">
      <alignment vertical="center"/>
    </xf>
    <xf numFmtId="0" fontId="19" fillId="0" borderId="29" xfId="0" applyFont="1" applyBorder="1" applyAlignment="1" applyProtection="1">
      <alignment horizontal="center" vertical="center"/>
    </xf>
    <xf numFmtId="0" fontId="13" fillId="0" borderId="29" xfId="0" applyFont="1" applyBorder="1" applyProtection="1"/>
    <xf numFmtId="0" fontId="2" fillId="0" borderId="29" xfId="0" applyFont="1" applyBorder="1" applyAlignment="1" applyProtection="1"/>
    <xf numFmtId="0" fontId="12" fillId="0" borderId="29" xfId="0" applyFont="1" applyBorder="1" applyProtection="1"/>
    <xf numFmtId="0" fontId="3" fillId="0" borderId="29" xfId="0" applyFont="1" applyBorder="1" applyProtection="1"/>
    <xf numFmtId="0" fontId="10" fillId="0" borderId="29" xfId="0" applyFont="1" applyBorder="1" applyAlignment="1" applyProtection="1">
      <alignment horizontal="center"/>
    </xf>
    <xf numFmtId="0" fontId="3" fillId="0" borderId="33" xfId="0" applyFont="1" applyBorder="1" applyProtection="1"/>
    <xf numFmtId="0" fontId="7" fillId="0" borderId="4" xfId="0" applyFont="1" applyBorder="1" applyAlignment="1" applyProtection="1">
      <alignment vertical="center"/>
    </xf>
    <xf numFmtId="0" fontId="29" fillId="0" borderId="0" xfId="0" applyFont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/>
    </xf>
    <xf numFmtId="0" fontId="29" fillId="0" borderId="0" xfId="0" applyFont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left" vertical="center"/>
    </xf>
    <xf numFmtId="0" fontId="4" fillId="5" borderId="28" xfId="0" applyFont="1" applyFill="1" applyBorder="1" applyAlignment="1" applyProtection="1">
      <alignment vertical="center" wrapText="1"/>
    </xf>
    <xf numFmtId="0" fontId="28" fillId="0" borderId="0" xfId="0" applyFont="1" applyBorder="1" applyAlignment="1" applyProtection="1">
      <alignment horizontal="center"/>
    </xf>
    <xf numFmtId="9" fontId="3" fillId="0" borderId="0" xfId="0" applyNumberFormat="1" applyFont="1" applyBorder="1" applyProtection="1"/>
    <xf numFmtId="0" fontId="27" fillId="0" borderId="0" xfId="0" applyFont="1" applyBorder="1" applyAlignment="1" applyProtection="1">
      <alignment horizontal="center" vertical="center"/>
    </xf>
    <xf numFmtId="0" fontId="8" fillId="0" borderId="34" xfId="0" applyFont="1" applyBorder="1" applyAlignment="1" applyProtection="1">
      <alignment horizontal="center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 wrapText="1"/>
    </xf>
    <xf numFmtId="0" fontId="26" fillId="0" borderId="21" xfId="0" applyFont="1" applyBorder="1" applyAlignment="1" applyProtection="1">
      <alignment horizontal="right" vertical="center"/>
    </xf>
    <xf numFmtId="0" fontId="26" fillId="0" borderId="0" xfId="0" applyFont="1" applyBorder="1" applyAlignment="1" applyProtection="1">
      <alignment horizontal="right" vertical="center"/>
    </xf>
    <xf numFmtId="0" fontId="20" fillId="0" borderId="21" xfId="0" applyFont="1" applyBorder="1" applyAlignment="1" applyProtection="1">
      <alignment horizontal="right" vertical="center"/>
    </xf>
    <xf numFmtId="0" fontId="20" fillId="0" borderId="0" xfId="0" applyFont="1" applyBorder="1" applyAlignment="1" applyProtection="1">
      <alignment horizontal="right" vertical="center"/>
    </xf>
    <xf numFmtId="0" fontId="25" fillId="3" borderId="42" xfId="0" applyFont="1" applyFill="1" applyBorder="1" applyAlignment="1" applyProtection="1">
      <alignment horizontal="center" vertical="center" wrapText="1"/>
      <protection locked="0"/>
    </xf>
    <xf numFmtId="0" fontId="25" fillId="3" borderId="43" xfId="0" applyFont="1" applyFill="1" applyBorder="1" applyAlignment="1" applyProtection="1">
      <alignment horizontal="center" vertical="center" wrapText="1"/>
      <protection locked="0"/>
    </xf>
    <xf numFmtId="0" fontId="25" fillId="3" borderId="21" xfId="0" applyFont="1" applyFill="1" applyBorder="1" applyAlignment="1" applyProtection="1">
      <alignment horizontal="center" vertical="center" wrapText="1"/>
      <protection locked="0"/>
    </xf>
    <xf numFmtId="0" fontId="25" fillId="3" borderId="44" xfId="0" applyFont="1" applyFill="1" applyBorder="1" applyAlignment="1" applyProtection="1">
      <alignment horizontal="center" vertical="center" wrapText="1"/>
      <protection locked="0"/>
    </xf>
    <xf numFmtId="0" fontId="25" fillId="3" borderId="32" xfId="0" applyFont="1" applyFill="1" applyBorder="1" applyAlignment="1" applyProtection="1">
      <alignment horizontal="center" vertical="center" wrapText="1"/>
      <protection locked="0"/>
    </xf>
    <xf numFmtId="0" fontId="25" fillId="3" borderId="39" xfId="0" applyFont="1" applyFill="1" applyBorder="1" applyAlignment="1" applyProtection="1">
      <alignment horizontal="center" vertical="center" wrapText="1"/>
      <protection locked="0"/>
    </xf>
    <xf numFmtId="0" fontId="25" fillId="3" borderId="15" xfId="0" applyFont="1" applyFill="1" applyBorder="1" applyAlignment="1" applyProtection="1">
      <alignment horizontal="center" vertical="center"/>
      <protection locked="0"/>
    </xf>
    <xf numFmtId="0" fontId="25" fillId="3" borderId="45" xfId="0" applyFont="1" applyFill="1" applyBorder="1" applyAlignment="1" applyProtection="1">
      <alignment horizontal="center" vertical="center"/>
      <protection locked="0"/>
    </xf>
    <xf numFmtId="0" fontId="25" fillId="3" borderId="26" xfId="0" applyFont="1" applyFill="1" applyBorder="1" applyAlignment="1" applyProtection="1">
      <alignment horizontal="center" vertical="center"/>
      <protection locked="0"/>
    </xf>
    <xf numFmtId="0" fontId="25" fillId="3" borderId="23" xfId="0" applyFont="1" applyFill="1" applyBorder="1" applyAlignment="1" applyProtection="1">
      <alignment horizontal="center" vertical="center"/>
      <protection locked="0"/>
    </xf>
    <xf numFmtId="0" fontId="25" fillId="3" borderId="24" xfId="0" applyFont="1" applyFill="1" applyBorder="1" applyAlignment="1" applyProtection="1">
      <alignment horizontal="center" vertical="center"/>
      <protection locked="0"/>
    </xf>
    <xf numFmtId="0" fontId="25" fillId="3" borderId="25" xfId="0" applyFont="1" applyFill="1" applyBorder="1" applyAlignment="1" applyProtection="1">
      <alignment horizontal="center" vertical="center"/>
      <protection locked="0"/>
    </xf>
    <xf numFmtId="0" fontId="25" fillId="3" borderId="32" xfId="0" applyFont="1" applyFill="1" applyBorder="1" applyAlignment="1" applyProtection="1">
      <alignment horizontal="center" vertical="center"/>
      <protection locked="0"/>
    </xf>
    <xf numFmtId="0" fontId="25" fillId="3" borderId="29" xfId="0" applyFont="1" applyFill="1" applyBorder="1" applyAlignment="1" applyProtection="1">
      <alignment horizontal="center" vertical="center"/>
      <protection locked="0"/>
    </xf>
    <xf numFmtId="0" fontId="25" fillId="3" borderId="33" xfId="0" applyFont="1" applyFill="1" applyBorder="1" applyAlignment="1" applyProtection="1">
      <alignment horizontal="center" vertical="center"/>
      <protection locked="0"/>
    </xf>
    <xf numFmtId="0" fontId="6" fillId="5" borderId="2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left" vertical="center" wrapText="1"/>
      <protection locked="0"/>
    </xf>
    <xf numFmtId="0" fontId="9" fillId="3" borderId="3" xfId="0" applyFont="1" applyFill="1" applyBorder="1" applyAlignment="1" applyProtection="1">
      <alignment horizontal="left" vertical="center" wrapText="1"/>
      <protection locked="0"/>
    </xf>
    <xf numFmtId="0" fontId="9" fillId="3" borderId="4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 applyProtection="1">
      <alignment horizontal="center" vertical="top"/>
    </xf>
    <xf numFmtId="0" fontId="8" fillId="0" borderId="34" xfId="0" applyFont="1" applyBorder="1" applyAlignment="1" applyProtection="1">
      <alignment horizontal="center" vertical="top"/>
    </xf>
    <xf numFmtId="164" fontId="21" fillId="3" borderId="2" xfId="0" applyNumberFormat="1" applyFont="1" applyFill="1" applyBorder="1" applyAlignment="1" applyProtection="1">
      <alignment horizontal="center" vertical="center"/>
      <protection locked="0"/>
    </xf>
    <xf numFmtId="164" fontId="21" fillId="3" borderId="3" xfId="0" applyNumberFormat="1" applyFont="1" applyFill="1" applyBorder="1" applyAlignment="1" applyProtection="1">
      <alignment horizontal="center" vertical="center"/>
      <protection locked="0"/>
    </xf>
    <xf numFmtId="0" fontId="20" fillId="0" borderId="23" xfId="0" applyFont="1" applyBorder="1" applyAlignment="1" applyProtection="1">
      <alignment horizontal="center" vertical="center"/>
    </xf>
    <xf numFmtId="0" fontId="20" fillId="0" borderId="24" xfId="0" applyFont="1" applyBorder="1" applyAlignment="1" applyProtection="1">
      <alignment horizontal="center" vertical="center"/>
    </xf>
    <xf numFmtId="0" fontId="20" fillId="0" borderId="25" xfId="0" applyFont="1" applyBorder="1" applyAlignment="1" applyProtection="1">
      <alignment horizontal="center" vertical="center"/>
    </xf>
    <xf numFmtId="0" fontId="4" fillId="4" borderId="16" xfId="0" applyFont="1" applyFill="1" applyBorder="1" applyAlignment="1" applyProtection="1">
      <alignment horizontal="left" vertical="center" wrapText="1"/>
    </xf>
    <xf numFmtId="0" fontId="4" fillId="4" borderId="22" xfId="0" applyFont="1" applyFill="1" applyBorder="1" applyAlignment="1" applyProtection="1">
      <alignment horizontal="left" vertical="center" wrapText="1"/>
    </xf>
    <xf numFmtId="0" fontId="4" fillId="4" borderId="8" xfId="0" applyFont="1" applyFill="1" applyBorder="1" applyAlignment="1" applyProtection="1">
      <alignment horizontal="left" vertical="center" wrapText="1"/>
    </xf>
    <xf numFmtId="0" fontId="4" fillId="4" borderId="7" xfId="0" applyFont="1" applyFill="1" applyBorder="1" applyAlignment="1" applyProtection="1">
      <alignment horizontal="left" vertical="center" wrapText="1"/>
    </xf>
    <xf numFmtId="0" fontId="20" fillId="0" borderId="5" xfId="0" applyFont="1" applyBorder="1" applyAlignment="1" applyProtection="1">
      <alignment horizontal="center" vertical="center" wrapText="1"/>
    </xf>
    <xf numFmtId="0" fontId="20" fillId="0" borderId="6" xfId="0" applyFont="1" applyBorder="1" applyAlignment="1" applyProtection="1">
      <alignment horizontal="center" vertical="center" wrapText="1"/>
    </xf>
    <xf numFmtId="0" fontId="15" fillId="3" borderId="35" xfId="0" applyFont="1" applyFill="1" applyBorder="1" applyAlignment="1" applyProtection="1">
      <alignment horizontal="center" vertical="center" wrapText="1"/>
      <protection locked="0"/>
    </xf>
    <xf numFmtId="0" fontId="15" fillId="3" borderId="36" xfId="0" applyFont="1" applyFill="1" applyBorder="1" applyAlignment="1" applyProtection="1">
      <alignment horizontal="center" vertical="center" wrapText="1"/>
      <protection locked="0"/>
    </xf>
    <xf numFmtId="0" fontId="15" fillId="3" borderId="37" xfId="0" applyFont="1" applyFill="1" applyBorder="1" applyAlignment="1" applyProtection="1">
      <alignment horizontal="center" vertical="center" wrapText="1"/>
      <protection locked="0"/>
    </xf>
    <xf numFmtId="0" fontId="20" fillId="2" borderId="5" xfId="0" applyFont="1" applyFill="1" applyBorder="1" applyAlignment="1" applyProtection="1">
      <alignment horizontal="center" vertical="center"/>
    </xf>
    <xf numFmtId="0" fontId="20" fillId="2" borderId="17" xfId="0" applyFont="1" applyFill="1" applyBorder="1" applyAlignment="1" applyProtection="1">
      <alignment horizontal="center" vertical="center"/>
    </xf>
    <xf numFmtId="0" fontId="20" fillId="2" borderId="18" xfId="0" applyFont="1" applyFill="1" applyBorder="1" applyAlignment="1" applyProtection="1">
      <alignment horizontal="center" vertical="center"/>
    </xf>
    <xf numFmtId="0" fontId="25" fillId="3" borderId="12" xfId="0" applyFont="1" applyFill="1" applyBorder="1" applyAlignment="1" applyProtection="1">
      <alignment horizontal="center" vertical="top" wrapText="1"/>
      <protection locked="0"/>
    </xf>
    <xf numFmtId="0" fontId="25" fillId="3" borderId="19" xfId="0" applyFont="1" applyFill="1" applyBorder="1" applyAlignment="1" applyProtection="1">
      <alignment horizontal="center" vertical="top" wrapText="1"/>
      <protection locked="0"/>
    </xf>
    <xf numFmtId="0" fontId="25" fillId="3" borderId="20" xfId="0" applyFont="1" applyFill="1" applyBorder="1" applyAlignment="1" applyProtection="1">
      <alignment horizontal="center" vertical="top" wrapText="1"/>
      <protection locked="0"/>
    </xf>
    <xf numFmtId="0" fontId="22" fillId="0" borderId="21" xfId="0" applyFont="1" applyBorder="1" applyAlignment="1" applyProtection="1">
      <alignment horizontal="right" vertical="center"/>
    </xf>
    <xf numFmtId="0" fontId="22" fillId="0" borderId="0" xfId="0" applyFont="1" applyBorder="1" applyAlignment="1" applyProtection="1">
      <alignment horizontal="right" vertical="center"/>
    </xf>
    <xf numFmtId="164" fontId="8" fillId="0" borderId="2" xfId="0" applyNumberFormat="1" applyFont="1" applyBorder="1" applyAlignment="1" applyProtection="1">
      <alignment horizontal="center" vertical="center"/>
    </xf>
    <xf numFmtId="164" fontId="8" fillId="0" borderId="3" xfId="0" applyNumberFormat="1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/>
    </xf>
    <xf numFmtId="0" fontId="8" fillId="0" borderId="34" xfId="0" applyFont="1" applyBorder="1" applyAlignment="1" applyProtection="1">
      <alignment horizontal="center"/>
    </xf>
  </cellXfs>
  <cellStyles count="2">
    <cellStyle name="Normal" xfId="0" builtinId="0"/>
    <cellStyle name="Pourcentage" xfId="1" builtinId="5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99"/>
      <color rgb="FFFF89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47624</xdr:colOff>
      <xdr:row>8</xdr:row>
      <xdr:rowOff>115093</xdr:rowOff>
    </xdr:from>
    <xdr:to>
      <xdr:col>7</xdr:col>
      <xdr:colOff>222249</xdr:colOff>
      <xdr:row>8</xdr:row>
      <xdr:rowOff>317500</xdr:rowOff>
    </xdr:to>
    <xdr:sp macro="" textlink="">
      <xdr:nvSpPr>
        <xdr:cNvPr id="5" name="Flèche à angle droi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0398124" y="7179468"/>
          <a:ext cx="174625" cy="202407"/>
        </a:xfrm>
        <a:prstGeom prst="bentUp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twoCellAnchor>
  <xdr:twoCellAnchor editAs="oneCell">
    <xdr:from>
      <xdr:col>3</xdr:col>
      <xdr:colOff>252972</xdr:colOff>
      <xdr:row>11</xdr:row>
      <xdr:rowOff>10886</xdr:rowOff>
    </xdr:from>
    <xdr:to>
      <xdr:col>16</xdr:col>
      <xdr:colOff>3516090</xdr:colOff>
      <xdr:row>15</xdr:row>
      <xdr:rowOff>261256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106" t="1586" r="1604" b="2817"/>
        <a:stretch/>
      </xdr:blipFill>
      <xdr:spPr>
        <a:xfrm>
          <a:off x="6915029" y="5834743"/>
          <a:ext cx="7530318" cy="34289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47624</xdr:colOff>
      <xdr:row>8</xdr:row>
      <xdr:rowOff>115093</xdr:rowOff>
    </xdr:from>
    <xdr:to>
      <xdr:col>7</xdr:col>
      <xdr:colOff>222249</xdr:colOff>
      <xdr:row>8</xdr:row>
      <xdr:rowOff>317500</xdr:rowOff>
    </xdr:to>
    <xdr:sp macro="" textlink="">
      <xdr:nvSpPr>
        <xdr:cNvPr id="4" name="Flèche à angle droi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7233284" y="3589813"/>
          <a:ext cx="174625" cy="202407"/>
        </a:xfrm>
        <a:prstGeom prst="bentUp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twoCellAnchor>
  <xdr:twoCellAnchor editAs="oneCell">
    <xdr:from>
      <xdr:col>6</xdr:col>
      <xdr:colOff>17323</xdr:colOff>
      <xdr:row>11</xdr:row>
      <xdr:rowOff>43544</xdr:rowOff>
    </xdr:from>
    <xdr:to>
      <xdr:col>16</xdr:col>
      <xdr:colOff>4136572</xdr:colOff>
      <xdr:row>15</xdr:row>
      <xdr:rowOff>210037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106" t="1586" r="1604" b="2817"/>
        <a:stretch/>
      </xdr:blipFill>
      <xdr:spPr>
        <a:xfrm>
          <a:off x="8018323" y="6030687"/>
          <a:ext cx="7537363" cy="34322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9"/>
  <sheetViews>
    <sheetView zoomScale="70" zoomScaleNormal="70" zoomScaleSheetLayoutView="80" zoomScalePageLayoutView="60" workbookViewId="0">
      <pane ySplit="2" topLeftCell="A3" activePane="bottomLeft" state="frozenSplit"/>
      <selection pane="bottomLeft" activeCell="V8" sqref="V8"/>
    </sheetView>
  </sheetViews>
  <sheetFormatPr baseColWidth="10" defaultColWidth="11.5546875" defaultRowHeight="13.8" x14ac:dyDescent="0.25"/>
  <cols>
    <col min="1" max="1" width="39.6640625" style="4" customWidth="1"/>
    <col min="2" max="2" width="39.88671875" style="5" customWidth="1"/>
    <col min="3" max="3" width="17.5546875" style="6" customWidth="1"/>
    <col min="4" max="7" width="4.109375" style="1" customWidth="1"/>
    <col min="8" max="8" width="6.109375" style="3" customWidth="1"/>
    <col min="9" max="9" width="12.109375" style="6" bestFit="1" customWidth="1"/>
    <col min="10" max="10" width="12.5546875" style="4" bestFit="1" customWidth="1"/>
    <col min="11" max="11" width="12.5546875" style="7" bestFit="1" customWidth="1"/>
    <col min="12" max="12" width="3" style="8" hidden="1" customWidth="1"/>
    <col min="13" max="13" width="7.6640625" style="8" hidden="1" customWidth="1"/>
    <col min="14" max="14" width="2.44140625" style="1" customWidth="1"/>
    <col min="15" max="15" width="6.21875" style="1" hidden="1" customWidth="1"/>
    <col min="16" max="16" width="12.109375" style="9" hidden="1" customWidth="1"/>
    <col min="17" max="17" width="53.21875" style="1" customWidth="1"/>
    <col min="18" max="16384" width="11.5546875" style="1"/>
  </cols>
  <sheetData>
    <row r="1" spans="1:17" ht="75" customHeight="1" thickBot="1" x14ac:dyDescent="0.3">
      <c r="A1" s="103" t="s">
        <v>32</v>
      </c>
      <c r="B1" s="104"/>
      <c r="C1" s="105"/>
      <c r="D1" s="106"/>
      <c r="E1" s="106"/>
      <c r="F1" s="106"/>
      <c r="G1" s="106"/>
      <c r="H1" s="106"/>
      <c r="I1" s="106"/>
      <c r="J1" s="106"/>
      <c r="K1" s="107"/>
      <c r="L1" s="16"/>
      <c r="M1" s="16"/>
      <c r="N1" s="17"/>
      <c r="O1" s="17"/>
      <c r="P1" s="18"/>
      <c r="Q1" s="19" t="s">
        <v>45</v>
      </c>
    </row>
    <row r="2" spans="1:17" s="2" customFormat="1" ht="32.25" customHeight="1" thickBot="1" x14ac:dyDescent="0.35">
      <c r="A2" s="20" t="s">
        <v>0</v>
      </c>
      <c r="B2" s="21" t="s">
        <v>1</v>
      </c>
      <c r="C2" s="22" t="s">
        <v>8</v>
      </c>
      <c r="D2" s="22">
        <v>0</v>
      </c>
      <c r="E2" s="22">
        <v>1</v>
      </c>
      <c r="F2" s="22">
        <v>2</v>
      </c>
      <c r="G2" s="23">
        <v>3</v>
      </c>
      <c r="H2" s="75">
        <f>COUNTIF(H4:H8,"◄")</f>
        <v>0</v>
      </c>
      <c r="I2" s="24" t="s">
        <v>13</v>
      </c>
      <c r="J2" s="25" t="s">
        <v>12</v>
      </c>
      <c r="K2" s="26" t="s">
        <v>14</v>
      </c>
      <c r="L2" s="27" t="s">
        <v>10</v>
      </c>
      <c r="M2" s="27" t="s">
        <v>11</v>
      </c>
      <c r="N2" s="28"/>
      <c r="O2" s="28"/>
      <c r="P2" s="29"/>
      <c r="Q2" s="30" t="s">
        <v>7</v>
      </c>
    </row>
    <row r="3" spans="1:17" s="2" customFormat="1" ht="22.2" customHeight="1" x14ac:dyDescent="0.25">
      <c r="A3" s="115" t="s">
        <v>19</v>
      </c>
      <c r="B3" s="116"/>
      <c r="C3" s="116"/>
      <c r="D3" s="117"/>
      <c r="E3" s="117"/>
      <c r="F3" s="117"/>
      <c r="G3" s="118"/>
      <c r="H3" s="31"/>
      <c r="I3" s="32">
        <v>1</v>
      </c>
      <c r="J3" s="33"/>
      <c r="K3" s="34">
        <f>SUM(K4:K8)</f>
        <v>20</v>
      </c>
      <c r="L3" s="35"/>
      <c r="M3" s="35"/>
      <c r="N3" s="28"/>
      <c r="O3" s="28"/>
      <c r="P3" s="29"/>
      <c r="Q3" s="121"/>
    </row>
    <row r="4" spans="1:17" ht="42" customHeight="1" x14ac:dyDescent="0.3">
      <c r="A4" s="36" t="s">
        <v>20</v>
      </c>
      <c r="B4" s="37" t="s">
        <v>25</v>
      </c>
      <c r="C4" s="14" t="s">
        <v>9</v>
      </c>
      <c r="D4" s="10"/>
      <c r="E4" s="10"/>
      <c r="F4" s="10"/>
      <c r="G4" s="11" t="s">
        <v>44</v>
      </c>
      <c r="H4" s="76" t="str">
        <f>(IF(L4="","◄",""))</f>
        <v/>
      </c>
      <c r="I4" s="38">
        <v>0.2</v>
      </c>
      <c r="J4" s="39">
        <f>IF(M4=0,0,I4/SUM(M$4:M$8))</f>
        <v>0.2</v>
      </c>
      <c r="K4" s="40">
        <f>(IF(E4&lt;&gt;"",1/3,0)+IF(F4&lt;&gt;"",2/3,0)+IF(G4&lt;&gt;"",1,0))*J4*I$3*20</f>
        <v>4</v>
      </c>
      <c r="L4" s="41">
        <f>IF(COUNTBLANK(D4:G4)=3,1,"")</f>
        <v>1</v>
      </c>
      <c r="M4" s="42">
        <f>I4</f>
        <v>0.2</v>
      </c>
      <c r="N4" s="43"/>
      <c r="O4" s="43"/>
      <c r="P4" s="44">
        <f>IF(D4&lt;&gt;"",0.02,(K4/(J4*I$3*20)))</f>
        <v>1</v>
      </c>
      <c r="Q4" s="122"/>
    </row>
    <row r="5" spans="1:17" ht="42" customHeight="1" x14ac:dyDescent="0.3">
      <c r="A5" s="36" t="s">
        <v>21</v>
      </c>
      <c r="B5" s="37" t="s">
        <v>26</v>
      </c>
      <c r="C5" s="14" t="s">
        <v>9</v>
      </c>
      <c r="D5" s="10"/>
      <c r="E5" s="10"/>
      <c r="F5" s="10"/>
      <c r="G5" s="11" t="s">
        <v>44</v>
      </c>
      <c r="H5" s="76" t="str">
        <f t="shared" ref="H5:H8" si="0">(IF(L5="","◄",""))</f>
        <v/>
      </c>
      <c r="I5" s="38">
        <v>0.2</v>
      </c>
      <c r="J5" s="39">
        <f>IF(M5=0,0,I5/SUM(M$4:M$8))</f>
        <v>0.2</v>
      </c>
      <c r="K5" s="40">
        <f>(IF(E5&lt;&gt;"",1/3,0)+IF(F5&lt;&gt;"",2/3,0)+IF(G5&lt;&gt;"",1,0))*J5*I$3*20</f>
        <v>4</v>
      </c>
      <c r="L5" s="41">
        <f t="shared" ref="L5:L8" si="1">IF(COUNTBLANK(D5:G5)=3,1,"")</f>
        <v>1</v>
      </c>
      <c r="M5" s="42">
        <f t="shared" ref="M5:M8" si="2">I5</f>
        <v>0.2</v>
      </c>
      <c r="N5" s="43"/>
      <c r="O5" s="43"/>
      <c r="P5" s="45">
        <f>IF(D5&lt;&gt;"",0.02,(K5/(J5*I$3*20)))</f>
        <v>1</v>
      </c>
      <c r="Q5" s="122"/>
    </row>
    <row r="6" spans="1:17" ht="42" customHeight="1" x14ac:dyDescent="0.3">
      <c r="A6" s="36" t="s">
        <v>22</v>
      </c>
      <c r="B6" s="37" t="s">
        <v>27</v>
      </c>
      <c r="C6" s="14" t="s">
        <v>9</v>
      </c>
      <c r="D6" s="10"/>
      <c r="E6" s="10"/>
      <c r="F6" s="10"/>
      <c r="G6" s="11" t="s">
        <v>44</v>
      </c>
      <c r="H6" s="76" t="str">
        <f t="shared" si="0"/>
        <v/>
      </c>
      <c r="I6" s="38">
        <v>0.1</v>
      </c>
      <c r="J6" s="39">
        <f>IF(M6=0,0,I6/SUM(M$4:M$8))</f>
        <v>0.1</v>
      </c>
      <c r="K6" s="40">
        <f>(IF(E6&lt;&gt;"",1/3,0)+IF(F6&lt;&gt;"",2/3,0)+IF(G6&lt;&gt;"",1,0))*J6*I$3*20</f>
        <v>2</v>
      </c>
      <c r="L6" s="41">
        <f t="shared" si="1"/>
        <v>1</v>
      </c>
      <c r="M6" s="42">
        <f t="shared" si="2"/>
        <v>0.1</v>
      </c>
      <c r="N6" s="43"/>
      <c r="O6" s="43"/>
      <c r="P6" s="45"/>
      <c r="Q6" s="122"/>
    </row>
    <row r="7" spans="1:17" ht="67.8" customHeight="1" x14ac:dyDescent="0.3">
      <c r="A7" s="36" t="s">
        <v>23</v>
      </c>
      <c r="B7" s="37" t="s">
        <v>28</v>
      </c>
      <c r="C7" s="14" t="s">
        <v>9</v>
      </c>
      <c r="D7" s="10"/>
      <c r="E7" s="10"/>
      <c r="F7" s="10"/>
      <c r="G7" s="11" t="s">
        <v>44</v>
      </c>
      <c r="H7" s="76" t="str">
        <f t="shared" si="0"/>
        <v/>
      </c>
      <c r="I7" s="38">
        <v>0.3</v>
      </c>
      <c r="J7" s="39">
        <f>IF(M7=0,0,I7/SUM(M$4:M$8))</f>
        <v>0.3</v>
      </c>
      <c r="K7" s="40">
        <f>(IF(E7&lt;&gt;"",1/3,0)+IF(F7&lt;&gt;"",2/3,0)+IF(G7&lt;&gt;"",1,0))*J7*I$3*20</f>
        <v>6</v>
      </c>
      <c r="L7" s="41">
        <f t="shared" si="1"/>
        <v>1</v>
      </c>
      <c r="M7" s="42">
        <f t="shared" si="2"/>
        <v>0.3</v>
      </c>
      <c r="N7" s="43"/>
      <c r="O7" s="43"/>
      <c r="P7" s="45">
        <f>IF(D7&lt;&gt;"",0.02,(K7/(J7*I$3*20)))</f>
        <v>1</v>
      </c>
      <c r="Q7" s="122"/>
    </row>
    <row r="8" spans="1:17" ht="42" customHeight="1" thickBot="1" x14ac:dyDescent="0.35">
      <c r="A8" s="77" t="s">
        <v>24</v>
      </c>
      <c r="B8" s="47" t="s">
        <v>29</v>
      </c>
      <c r="C8" s="15" t="s">
        <v>9</v>
      </c>
      <c r="D8" s="12"/>
      <c r="E8" s="12"/>
      <c r="F8" s="12"/>
      <c r="G8" s="13" t="s">
        <v>44</v>
      </c>
      <c r="H8" s="76" t="str">
        <f t="shared" si="0"/>
        <v/>
      </c>
      <c r="I8" s="48">
        <v>0.2</v>
      </c>
      <c r="J8" s="49">
        <f>IF(M8=0,0,I8/SUM(M$4:M$8))</f>
        <v>0.2</v>
      </c>
      <c r="K8" s="50">
        <f>(IF(E8&lt;&gt;"",1/3,0)+IF(F8&lt;&gt;"",2/3,0)+IF(G8&lt;&gt;"",1,0))*J8*I$3*20</f>
        <v>4</v>
      </c>
      <c r="L8" s="41">
        <f t="shared" si="1"/>
        <v>1</v>
      </c>
      <c r="M8" s="42">
        <f t="shared" si="2"/>
        <v>0.2</v>
      </c>
      <c r="N8" s="43"/>
      <c r="O8" s="43"/>
      <c r="P8" s="45">
        <f>IF(D8&lt;&gt;"",0.02,(K8/(J8*I$3*20)))</f>
        <v>1</v>
      </c>
      <c r="Q8" s="123"/>
    </row>
    <row r="9" spans="1:17" ht="37.5" customHeight="1" thickBot="1" x14ac:dyDescent="0.45">
      <c r="A9" s="82" t="s">
        <v>15</v>
      </c>
      <c r="B9" s="83"/>
      <c r="C9" s="83"/>
      <c r="D9" s="83"/>
      <c r="E9" s="83"/>
      <c r="F9" s="83"/>
      <c r="G9" s="83"/>
      <c r="H9" s="51"/>
      <c r="I9" s="52"/>
      <c r="J9" s="53"/>
      <c r="K9" s="56"/>
      <c r="L9" s="41"/>
      <c r="M9" s="78"/>
      <c r="N9" s="43"/>
      <c r="O9" s="79" t="e">
        <f>SUM(#REF!)*#REF!+SUM(#REF!)*#REF!+SUM(J4:J8)*I3+SUM(#REF!)*#REF!</f>
        <v>#REF!</v>
      </c>
      <c r="P9" s="80"/>
      <c r="Q9" s="81"/>
    </row>
    <row r="10" spans="1:17" ht="16.2" thickBot="1" x14ac:dyDescent="0.3">
      <c r="A10" s="84" t="s">
        <v>6</v>
      </c>
      <c r="B10" s="85"/>
      <c r="C10" s="85"/>
      <c r="D10" s="54"/>
      <c r="E10" s="132">
        <f>SUM(K4:K8)</f>
        <v>20</v>
      </c>
      <c r="F10" s="133"/>
      <c r="G10" s="133"/>
      <c r="H10" s="133"/>
      <c r="I10" s="72" t="s">
        <v>2</v>
      </c>
      <c r="J10" s="108" t="s">
        <v>18</v>
      </c>
      <c r="K10" s="108"/>
      <c r="L10" s="108"/>
      <c r="M10" s="108"/>
      <c r="N10" s="108"/>
      <c r="O10" s="108"/>
      <c r="P10" s="108"/>
      <c r="Q10" s="109"/>
    </row>
    <row r="11" spans="1:17" ht="40.200000000000003" customHeight="1" thickBot="1" x14ac:dyDescent="0.3">
      <c r="A11" s="86" t="s">
        <v>16</v>
      </c>
      <c r="B11" s="87"/>
      <c r="C11" s="87"/>
      <c r="D11" s="54"/>
      <c r="E11" s="110"/>
      <c r="F11" s="111"/>
      <c r="G11" s="111"/>
      <c r="H11" s="111"/>
      <c r="I11" s="55" t="s">
        <v>3</v>
      </c>
      <c r="J11" s="108"/>
      <c r="K11" s="108"/>
      <c r="L11" s="108"/>
      <c r="M11" s="108"/>
      <c r="N11" s="108"/>
      <c r="O11" s="108"/>
      <c r="P11" s="108"/>
      <c r="Q11" s="109"/>
    </row>
    <row r="12" spans="1:17" ht="14.4" thickBot="1" x14ac:dyDescent="0.3">
      <c r="A12" s="130"/>
      <c r="B12" s="131"/>
      <c r="C12" s="131"/>
      <c r="D12" s="131"/>
      <c r="E12" s="131"/>
      <c r="F12" s="131"/>
      <c r="G12" s="131"/>
      <c r="H12" s="131"/>
      <c r="I12" s="131"/>
      <c r="J12" s="53"/>
      <c r="K12" s="56"/>
      <c r="L12" s="41"/>
      <c r="M12" s="41"/>
      <c r="N12" s="43"/>
      <c r="O12" s="43"/>
      <c r="P12" s="45"/>
      <c r="Q12" s="57"/>
    </row>
    <row r="13" spans="1:17" ht="21.75" customHeight="1" x14ac:dyDescent="0.25">
      <c r="A13" s="124" t="s">
        <v>4</v>
      </c>
      <c r="B13" s="125"/>
      <c r="C13" s="126"/>
      <c r="D13" s="58"/>
      <c r="E13" s="53"/>
      <c r="F13" s="53"/>
      <c r="G13" s="53"/>
      <c r="H13" s="53"/>
      <c r="I13" s="53"/>
      <c r="J13" s="53"/>
      <c r="K13" s="56"/>
      <c r="L13" s="41"/>
      <c r="M13" s="41"/>
      <c r="N13" s="43"/>
      <c r="O13" s="43"/>
      <c r="P13" s="45"/>
      <c r="Q13" s="57"/>
    </row>
    <row r="14" spans="1:17" ht="194.4" customHeight="1" thickBot="1" x14ac:dyDescent="0.3">
      <c r="A14" s="127"/>
      <c r="B14" s="128"/>
      <c r="C14" s="129"/>
      <c r="D14" s="58"/>
      <c r="E14" s="53"/>
      <c r="F14" s="53"/>
      <c r="G14" s="53"/>
      <c r="H14" s="53"/>
      <c r="I14" s="53"/>
      <c r="J14" s="53"/>
      <c r="K14" s="56"/>
      <c r="L14" s="41"/>
      <c r="M14" s="41"/>
      <c r="N14" s="43"/>
      <c r="O14" s="43"/>
      <c r="P14" s="45"/>
      <c r="Q14" s="57"/>
    </row>
    <row r="15" spans="1:17" ht="19.8" customHeight="1" thickBot="1" x14ac:dyDescent="0.3">
      <c r="A15" s="59"/>
      <c r="B15" s="58"/>
      <c r="C15" s="60"/>
      <c r="D15" s="60"/>
      <c r="E15" s="53"/>
      <c r="F15" s="53"/>
      <c r="G15" s="53"/>
      <c r="H15" s="53"/>
      <c r="I15" s="53"/>
      <c r="J15" s="53"/>
      <c r="K15" s="56"/>
      <c r="L15" s="41"/>
      <c r="M15" s="41"/>
      <c r="N15" s="43"/>
      <c r="O15" s="43"/>
      <c r="P15" s="45"/>
      <c r="Q15" s="57"/>
    </row>
    <row r="16" spans="1:17" ht="22.5" customHeight="1" thickBot="1" x14ac:dyDescent="0.3">
      <c r="A16" s="119" t="s">
        <v>31</v>
      </c>
      <c r="B16" s="120"/>
      <c r="C16" s="61" t="s">
        <v>30</v>
      </c>
      <c r="D16" s="62"/>
      <c r="E16" s="63"/>
      <c r="F16" s="64"/>
      <c r="G16" s="64"/>
      <c r="H16" s="64"/>
      <c r="I16" s="43"/>
      <c r="J16" s="53"/>
      <c r="K16" s="56"/>
      <c r="L16" s="41"/>
      <c r="M16" s="41"/>
      <c r="N16" s="43"/>
      <c r="O16" s="43"/>
      <c r="P16" s="45"/>
      <c r="Q16" s="57"/>
    </row>
    <row r="17" spans="1:17" ht="25.8" customHeight="1" thickBot="1" x14ac:dyDescent="0.3">
      <c r="A17" s="88"/>
      <c r="B17" s="89"/>
      <c r="C17" s="94"/>
      <c r="D17" s="54"/>
      <c r="E17" s="112" t="s">
        <v>5</v>
      </c>
      <c r="F17" s="113"/>
      <c r="G17" s="113"/>
      <c r="H17" s="113"/>
      <c r="I17" s="114"/>
      <c r="J17" s="53"/>
      <c r="K17" s="56"/>
      <c r="L17" s="41"/>
      <c r="M17" s="41"/>
      <c r="N17" s="43"/>
      <c r="O17" s="43"/>
      <c r="P17" s="45"/>
      <c r="Q17" s="57"/>
    </row>
    <row r="18" spans="1:17" ht="25.8" customHeight="1" x14ac:dyDescent="0.25">
      <c r="A18" s="90"/>
      <c r="B18" s="91"/>
      <c r="C18" s="95"/>
      <c r="D18" s="54"/>
      <c r="E18" s="97"/>
      <c r="F18" s="98"/>
      <c r="G18" s="98"/>
      <c r="H18" s="98"/>
      <c r="I18" s="99"/>
      <c r="J18" s="53"/>
      <c r="K18" s="56"/>
      <c r="L18" s="41"/>
      <c r="M18" s="41"/>
      <c r="N18" s="43"/>
      <c r="O18" s="43"/>
      <c r="P18" s="45"/>
      <c r="Q18" s="57"/>
    </row>
    <row r="19" spans="1:17" ht="25.8" customHeight="1" thickBot="1" x14ac:dyDescent="0.3">
      <c r="A19" s="92"/>
      <c r="B19" s="93"/>
      <c r="C19" s="96"/>
      <c r="D19" s="65"/>
      <c r="E19" s="100"/>
      <c r="F19" s="101"/>
      <c r="G19" s="101"/>
      <c r="H19" s="101"/>
      <c r="I19" s="102"/>
      <c r="J19" s="66"/>
      <c r="K19" s="67"/>
      <c r="L19" s="68"/>
      <c r="M19" s="68"/>
      <c r="N19" s="69"/>
      <c r="O19" s="69"/>
      <c r="P19" s="70"/>
      <c r="Q19" s="71"/>
    </row>
  </sheetData>
  <sheetProtection algorithmName="SHA-512" hashValue="S0oXubK4us7BbHz28K98orFIboTCLGlgvPaKo4OlBZbnU++PLhtUp791BK5e4gVFXC6Mg5zP7XjHAKWYQmDVxA==" saltValue="PqHuifPkp1eXvpT0acP6uQ==" spinCount="100000" sheet="1" objects="1" scenarios="1"/>
  <customSheetViews>
    <customSheetView guid="{3BB7A45E-33AA-4D17-9C38-AD9C4BD31B32}" scale="70" showPageBreaks="1" fitToPage="1" printArea="1" hiddenColumns="1">
      <pane ySplit="2" topLeftCell="A3" activePane="bottomLeft" state="frozenSplit"/>
      <selection pane="bottomLeft" activeCell="A13" sqref="A13"/>
      <pageMargins left="0.25" right="0.23" top="0.35" bottom="0.35" header="0.3" footer="0.3"/>
      <pageSetup paperSize="8" scale="82" orientation="landscape" r:id="rId1"/>
    </customSheetView>
    <customSheetView guid="{E226B775-EFC5-4E9C-AC92-7B73BDED665D}" scale="70" showPageBreaks="1" printArea="1" hiddenColumns="1" topLeftCell="A6">
      <selection activeCell="D6" sqref="D6"/>
      <pageMargins left="0.25" right="0.25" top="0.75" bottom="0.75" header="0.3" footer="0.3"/>
      <pageSetup paperSize="8" scale="77" orientation="landscape" r:id="rId2"/>
    </customSheetView>
    <customSheetView guid="{13CAE99E-1326-41E6-A214-B3512518385D}" scale="70" fitToPage="1" hiddenColumns="1">
      <selection activeCell="B2" sqref="B2"/>
      <pageMargins left="0.25" right="0.23" top="0.35" bottom="0.35" header="0.3" footer="0.3"/>
      <pageSetup paperSize="8" scale="55" orientation="landscape" r:id="rId3"/>
    </customSheetView>
  </customSheetViews>
  <mergeCells count="18">
    <mergeCell ref="A1:B1"/>
    <mergeCell ref="C1:K1"/>
    <mergeCell ref="J10:Q11"/>
    <mergeCell ref="E11:H11"/>
    <mergeCell ref="E17:I17"/>
    <mergeCell ref="A3:G3"/>
    <mergeCell ref="A16:B16"/>
    <mergeCell ref="Q3:Q8"/>
    <mergeCell ref="A13:C13"/>
    <mergeCell ref="A14:C14"/>
    <mergeCell ref="A12:I12"/>
    <mergeCell ref="E10:H10"/>
    <mergeCell ref="A9:G9"/>
    <mergeCell ref="A10:C10"/>
    <mergeCell ref="A11:C11"/>
    <mergeCell ref="A17:B19"/>
    <mergeCell ref="C17:C19"/>
    <mergeCell ref="E18:I19"/>
  </mergeCells>
  <conditionalFormatting sqref="H4:H8">
    <cfRule type="containsText" dxfId="1" priority="1" operator="containsText" text="◄">
      <formula>NOT(ISERROR(SEARCH("◄",H4)))</formula>
    </cfRule>
  </conditionalFormatting>
  <pageMargins left="0.25" right="0.23" top="0.35" bottom="0.35" header="0.3" footer="0.3"/>
  <pageSetup paperSize="8" scale="96" orientation="landscape" r:id="rId4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9"/>
  <sheetViews>
    <sheetView tabSelected="1" zoomScale="70" zoomScaleNormal="70" zoomScaleSheetLayoutView="80" zoomScalePageLayoutView="60" workbookViewId="0">
      <pane ySplit="2" topLeftCell="A3" activePane="bottomLeft" state="frozenSplit"/>
      <selection pane="bottomLeft" activeCell="W6" sqref="W6"/>
    </sheetView>
  </sheetViews>
  <sheetFormatPr baseColWidth="10" defaultColWidth="11.5546875" defaultRowHeight="13.8" x14ac:dyDescent="0.25"/>
  <cols>
    <col min="1" max="1" width="42.33203125" style="4" customWidth="1"/>
    <col min="2" max="2" width="44.33203125" style="5" customWidth="1"/>
    <col min="3" max="3" width="17.5546875" style="6" customWidth="1"/>
    <col min="4" max="7" width="4.109375" style="1" customWidth="1"/>
    <col min="8" max="8" width="6.109375" style="3" customWidth="1"/>
    <col min="9" max="9" width="12.109375" style="6" bestFit="1" customWidth="1"/>
    <col min="10" max="10" width="12.5546875" style="4" bestFit="1" customWidth="1"/>
    <col min="11" max="11" width="12.5546875" style="7" bestFit="1" customWidth="1"/>
    <col min="12" max="12" width="3" style="8" hidden="1" customWidth="1"/>
    <col min="13" max="13" width="7.6640625" style="8" hidden="1" customWidth="1"/>
    <col min="14" max="14" width="2.44140625" style="1" customWidth="1"/>
    <col min="15" max="15" width="6.21875" style="1" hidden="1" customWidth="1"/>
    <col min="16" max="16" width="12.109375" style="9" hidden="1" customWidth="1"/>
    <col min="17" max="17" width="63.44140625" style="1" customWidth="1"/>
    <col min="18" max="16384" width="11.5546875" style="1"/>
  </cols>
  <sheetData>
    <row r="1" spans="1:17" ht="75" customHeight="1" thickBot="1" x14ac:dyDescent="0.3">
      <c r="A1" s="103" t="s">
        <v>33</v>
      </c>
      <c r="B1" s="104"/>
      <c r="C1" s="105" t="s">
        <v>17</v>
      </c>
      <c r="D1" s="106"/>
      <c r="E1" s="106"/>
      <c r="F1" s="106"/>
      <c r="G1" s="106"/>
      <c r="H1" s="106"/>
      <c r="I1" s="106"/>
      <c r="J1" s="106"/>
      <c r="K1" s="107"/>
      <c r="L1" s="16"/>
      <c r="M1" s="16"/>
      <c r="N1" s="17"/>
      <c r="O1" s="17"/>
      <c r="P1" s="18"/>
      <c r="Q1" s="19" t="s">
        <v>47</v>
      </c>
    </row>
    <row r="2" spans="1:17" s="2" customFormat="1" ht="32.25" customHeight="1" thickBot="1" x14ac:dyDescent="0.35">
      <c r="A2" s="20" t="s">
        <v>0</v>
      </c>
      <c r="B2" s="21" t="s">
        <v>1</v>
      </c>
      <c r="C2" s="22" t="s">
        <v>8</v>
      </c>
      <c r="D2" s="22">
        <v>0</v>
      </c>
      <c r="E2" s="22">
        <v>1</v>
      </c>
      <c r="F2" s="22">
        <v>2</v>
      </c>
      <c r="G2" s="23">
        <v>3</v>
      </c>
      <c r="H2" s="73">
        <f>COUNTIF(H4:H8,"◄")</f>
        <v>0</v>
      </c>
      <c r="I2" s="24" t="s">
        <v>13</v>
      </c>
      <c r="J2" s="25" t="s">
        <v>12</v>
      </c>
      <c r="K2" s="26" t="s">
        <v>14</v>
      </c>
      <c r="L2" s="27" t="s">
        <v>10</v>
      </c>
      <c r="M2" s="27" t="s">
        <v>11</v>
      </c>
      <c r="N2" s="28"/>
      <c r="O2" s="28"/>
      <c r="P2" s="29"/>
      <c r="Q2" s="30" t="s">
        <v>7</v>
      </c>
    </row>
    <row r="3" spans="1:17" s="2" customFormat="1" ht="22.2" customHeight="1" x14ac:dyDescent="0.25">
      <c r="A3" s="115" t="s">
        <v>46</v>
      </c>
      <c r="B3" s="116"/>
      <c r="C3" s="116"/>
      <c r="D3" s="117"/>
      <c r="E3" s="117"/>
      <c r="F3" s="117"/>
      <c r="G3" s="118"/>
      <c r="H3" s="31"/>
      <c r="I3" s="32">
        <v>1</v>
      </c>
      <c r="J3" s="33"/>
      <c r="K3" s="34">
        <f>SUM(K4:K8)</f>
        <v>20</v>
      </c>
      <c r="L3" s="35"/>
      <c r="M3" s="35"/>
      <c r="N3" s="28"/>
      <c r="O3" s="28"/>
      <c r="P3" s="29"/>
      <c r="Q3" s="121"/>
    </row>
    <row r="4" spans="1:17" ht="49.8" customHeight="1" x14ac:dyDescent="0.3">
      <c r="A4" s="36" t="s">
        <v>34</v>
      </c>
      <c r="B4" s="37" t="s">
        <v>39</v>
      </c>
      <c r="C4" s="14" t="s">
        <v>9</v>
      </c>
      <c r="D4" s="10"/>
      <c r="E4" s="10"/>
      <c r="F4" s="10"/>
      <c r="G4" s="11" t="s">
        <v>44</v>
      </c>
      <c r="H4" s="74" t="str">
        <f>(IF(L4="","◄",""))</f>
        <v/>
      </c>
      <c r="I4" s="38">
        <v>0.2</v>
      </c>
      <c r="J4" s="39">
        <f>IF(M4=0,0,I4/SUM(M$4:M$8))</f>
        <v>0.2</v>
      </c>
      <c r="K4" s="40">
        <f>(IF(E4&lt;&gt;"",1/3,0)+IF(F4&lt;&gt;"",2/3,0)+IF(G4&lt;&gt;"",1,0))*J4*I$3*20</f>
        <v>4</v>
      </c>
      <c r="L4" s="41">
        <f>IF(COUNTBLANK(D4:G4)=3,1,"")</f>
        <v>1</v>
      </c>
      <c r="M4" s="42">
        <f>I4</f>
        <v>0.2</v>
      </c>
      <c r="N4" s="43"/>
      <c r="O4" s="43"/>
      <c r="P4" s="44">
        <f>IF(D4&lt;&gt;"",0.02,(K4/(J4*I$3*20)))</f>
        <v>1</v>
      </c>
      <c r="Q4" s="122"/>
    </row>
    <row r="5" spans="1:17" ht="49.8" customHeight="1" x14ac:dyDescent="0.3">
      <c r="A5" s="36" t="s">
        <v>35</v>
      </c>
      <c r="B5" s="37" t="s">
        <v>40</v>
      </c>
      <c r="C5" s="14" t="s">
        <v>9</v>
      </c>
      <c r="D5" s="10"/>
      <c r="E5" s="10"/>
      <c r="F5" s="10"/>
      <c r="G5" s="11" t="s">
        <v>44</v>
      </c>
      <c r="H5" s="74" t="str">
        <f t="shared" ref="H5:H8" si="0">(IF(L5="","◄",""))</f>
        <v/>
      </c>
      <c r="I5" s="38">
        <v>0.2</v>
      </c>
      <c r="J5" s="39">
        <f>IF(M5=0,0,I5/SUM(M$4:M$8))</f>
        <v>0.2</v>
      </c>
      <c r="K5" s="40">
        <f>(IF(E5&lt;&gt;"",1/3,0)+IF(F5&lt;&gt;"",2/3,0)+IF(G5&lt;&gt;"",1,0))*J5*I$3*20</f>
        <v>4</v>
      </c>
      <c r="L5" s="41">
        <f t="shared" ref="L5:L8" si="1">IF(COUNTBLANK(D5:G5)=3,1,"")</f>
        <v>1</v>
      </c>
      <c r="M5" s="42">
        <f t="shared" ref="M5:M8" si="2">I5</f>
        <v>0.2</v>
      </c>
      <c r="N5" s="43"/>
      <c r="O5" s="43"/>
      <c r="P5" s="45">
        <f>IF(D5&lt;&gt;"",0.02,(K5/(J5*I$3*20)))</f>
        <v>1</v>
      </c>
      <c r="Q5" s="122"/>
    </row>
    <row r="6" spans="1:17" ht="49.8" customHeight="1" x14ac:dyDescent="0.3">
      <c r="A6" s="36" t="s">
        <v>36</v>
      </c>
      <c r="B6" s="37" t="s">
        <v>41</v>
      </c>
      <c r="C6" s="14" t="s">
        <v>9</v>
      </c>
      <c r="D6" s="10"/>
      <c r="E6" s="10"/>
      <c r="F6" s="10"/>
      <c r="G6" s="11" t="s">
        <v>44</v>
      </c>
      <c r="H6" s="74" t="str">
        <f t="shared" si="0"/>
        <v/>
      </c>
      <c r="I6" s="38">
        <v>0.1</v>
      </c>
      <c r="J6" s="39">
        <f>IF(M6=0,0,I6/SUM(M$4:M$8))</f>
        <v>0.1</v>
      </c>
      <c r="K6" s="40">
        <f>(IF(E6&lt;&gt;"",1/3,0)+IF(F6&lt;&gt;"",2/3,0)+IF(G6&lt;&gt;"",1,0))*J6*I$3*20</f>
        <v>2</v>
      </c>
      <c r="L6" s="41">
        <f t="shared" si="1"/>
        <v>1</v>
      </c>
      <c r="M6" s="42">
        <f t="shared" si="2"/>
        <v>0.1</v>
      </c>
      <c r="N6" s="43"/>
      <c r="O6" s="43"/>
      <c r="P6" s="45"/>
      <c r="Q6" s="122"/>
    </row>
    <row r="7" spans="1:17" ht="49.8" customHeight="1" x14ac:dyDescent="0.3">
      <c r="A7" s="36" t="s">
        <v>37</v>
      </c>
      <c r="B7" s="37" t="s">
        <v>42</v>
      </c>
      <c r="C7" s="14" t="s">
        <v>9</v>
      </c>
      <c r="D7" s="10"/>
      <c r="E7" s="10"/>
      <c r="F7" s="10"/>
      <c r="G7" s="11" t="s">
        <v>44</v>
      </c>
      <c r="H7" s="74" t="str">
        <f t="shared" si="0"/>
        <v/>
      </c>
      <c r="I7" s="38">
        <v>0.3</v>
      </c>
      <c r="J7" s="39">
        <f>IF(M7=0,0,I7/SUM(M$4:M$8))</f>
        <v>0.3</v>
      </c>
      <c r="K7" s="40">
        <f>(IF(E7&lt;&gt;"",1/3,0)+IF(F7&lt;&gt;"",2/3,0)+IF(G7&lt;&gt;"",1,0))*J7*I$3*20</f>
        <v>6</v>
      </c>
      <c r="L7" s="41">
        <f t="shared" si="1"/>
        <v>1</v>
      </c>
      <c r="M7" s="42">
        <f t="shared" si="2"/>
        <v>0.3</v>
      </c>
      <c r="N7" s="43"/>
      <c r="O7" s="43"/>
      <c r="P7" s="45">
        <f>IF(D7&lt;&gt;"",0.02,(K7/(J7*I$3*20)))</f>
        <v>1</v>
      </c>
      <c r="Q7" s="122"/>
    </row>
    <row r="8" spans="1:17" ht="49.8" customHeight="1" thickBot="1" x14ac:dyDescent="0.35">
      <c r="A8" s="46" t="s">
        <v>38</v>
      </c>
      <c r="B8" s="47" t="s">
        <v>43</v>
      </c>
      <c r="C8" s="15" t="s">
        <v>9</v>
      </c>
      <c r="D8" s="12"/>
      <c r="E8" s="12"/>
      <c r="F8" s="12"/>
      <c r="G8" s="13" t="s">
        <v>44</v>
      </c>
      <c r="H8" s="74" t="str">
        <f t="shared" si="0"/>
        <v/>
      </c>
      <c r="I8" s="48">
        <v>0.2</v>
      </c>
      <c r="J8" s="49">
        <f>IF(M8=0,0,I8/SUM(M$4:M$8))</f>
        <v>0.2</v>
      </c>
      <c r="K8" s="50">
        <f>(IF(E8&lt;&gt;"",1/3,0)+IF(F8&lt;&gt;"",2/3,0)+IF(G8&lt;&gt;"",1,0))*J8*I$3*20</f>
        <v>4</v>
      </c>
      <c r="L8" s="41">
        <f t="shared" si="1"/>
        <v>1</v>
      </c>
      <c r="M8" s="42">
        <f t="shared" si="2"/>
        <v>0.2</v>
      </c>
      <c r="N8" s="43"/>
      <c r="O8" s="43"/>
      <c r="P8" s="45">
        <f>IF(D8&lt;&gt;"",0.02,(K8/(J8*I$3*20)))</f>
        <v>1</v>
      </c>
      <c r="Q8" s="123"/>
    </row>
    <row r="9" spans="1:17" ht="37.5" customHeight="1" thickBot="1" x14ac:dyDescent="0.35">
      <c r="A9" s="82" t="s">
        <v>15</v>
      </c>
      <c r="B9" s="83"/>
      <c r="C9" s="83"/>
      <c r="D9" s="83"/>
      <c r="E9" s="83"/>
      <c r="F9" s="83"/>
      <c r="G9" s="83"/>
      <c r="H9" s="51"/>
      <c r="I9" s="52"/>
      <c r="J9" s="53"/>
      <c r="K9" s="134"/>
      <c r="L9" s="134"/>
      <c r="M9" s="134"/>
      <c r="N9" s="134"/>
      <c r="O9" s="134"/>
      <c r="P9" s="134"/>
      <c r="Q9" s="135"/>
    </row>
    <row r="10" spans="1:17" ht="16.2" thickBot="1" x14ac:dyDescent="0.3">
      <c r="A10" s="84" t="s">
        <v>6</v>
      </c>
      <c r="B10" s="85"/>
      <c r="C10" s="85"/>
      <c r="D10" s="54"/>
      <c r="E10" s="132">
        <f>IF(H2=0,SUM(K4:K8),"Incomplet")</f>
        <v>20</v>
      </c>
      <c r="F10" s="133"/>
      <c r="G10" s="133"/>
      <c r="H10" s="133"/>
      <c r="I10" s="72" t="s">
        <v>2</v>
      </c>
      <c r="J10" s="108" t="s">
        <v>18</v>
      </c>
      <c r="K10" s="108"/>
      <c r="L10" s="108"/>
      <c r="M10" s="108"/>
      <c r="N10" s="108"/>
      <c r="O10" s="108"/>
      <c r="P10" s="108"/>
      <c r="Q10" s="109"/>
    </row>
    <row r="11" spans="1:17" ht="40.200000000000003" customHeight="1" thickBot="1" x14ac:dyDescent="0.3">
      <c r="A11" s="86" t="s">
        <v>16</v>
      </c>
      <c r="B11" s="87"/>
      <c r="C11" s="87"/>
      <c r="D11" s="54"/>
      <c r="E11" s="110"/>
      <c r="F11" s="111"/>
      <c r="G11" s="111"/>
      <c r="H11" s="111"/>
      <c r="I11" s="55" t="s">
        <v>3</v>
      </c>
      <c r="J11" s="108"/>
      <c r="K11" s="108"/>
      <c r="L11" s="108"/>
      <c r="M11" s="108"/>
      <c r="N11" s="108"/>
      <c r="O11" s="108"/>
      <c r="P11" s="108"/>
      <c r="Q11" s="109"/>
    </row>
    <row r="12" spans="1:17" ht="14.4" thickBot="1" x14ac:dyDescent="0.3">
      <c r="A12" s="130"/>
      <c r="B12" s="131"/>
      <c r="C12" s="131"/>
      <c r="D12" s="131"/>
      <c r="E12" s="131"/>
      <c r="F12" s="131"/>
      <c r="G12" s="131"/>
      <c r="H12" s="131"/>
      <c r="I12" s="131"/>
      <c r="J12" s="53"/>
      <c r="K12" s="56"/>
      <c r="L12" s="41"/>
      <c r="M12" s="41"/>
      <c r="N12" s="43"/>
      <c r="O12" s="43"/>
      <c r="P12" s="45"/>
      <c r="Q12" s="57"/>
    </row>
    <row r="13" spans="1:17" ht="21.75" customHeight="1" x14ac:dyDescent="0.25">
      <c r="A13" s="124" t="s">
        <v>4</v>
      </c>
      <c r="B13" s="125"/>
      <c r="C13" s="126"/>
      <c r="D13" s="58"/>
      <c r="E13" s="53"/>
      <c r="F13" s="53"/>
      <c r="G13" s="53"/>
      <c r="H13" s="53"/>
      <c r="I13" s="53"/>
      <c r="J13" s="53"/>
      <c r="K13" s="56"/>
      <c r="L13" s="41"/>
      <c r="M13" s="41"/>
      <c r="N13" s="43"/>
      <c r="O13" s="43"/>
      <c r="P13" s="45"/>
      <c r="Q13" s="57"/>
    </row>
    <row r="14" spans="1:17" ht="201" customHeight="1" thickBot="1" x14ac:dyDescent="0.3">
      <c r="A14" s="127"/>
      <c r="B14" s="128"/>
      <c r="C14" s="129"/>
      <c r="D14" s="58"/>
      <c r="E14" s="53"/>
      <c r="F14" s="53"/>
      <c r="G14" s="53"/>
      <c r="H14" s="53"/>
      <c r="I14" s="53"/>
      <c r="J14" s="53"/>
      <c r="K14" s="56"/>
      <c r="L14" s="41"/>
      <c r="M14" s="41"/>
      <c r="N14" s="43"/>
      <c r="O14" s="43"/>
      <c r="P14" s="45"/>
      <c r="Q14" s="57"/>
    </row>
    <row r="15" spans="1:17" ht="19.8" customHeight="1" thickBot="1" x14ac:dyDescent="0.3">
      <c r="A15" s="59"/>
      <c r="B15" s="58"/>
      <c r="C15" s="60"/>
      <c r="D15" s="60"/>
      <c r="E15" s="53"/>
      <c r="F15" s="53"/>
      <c r="G15" s="53"/>
      <c r="H15" s="53"/>
      <c r="I15" s="53"/>
      <c r="J15" s="53"/>
      <c r="K15" s="56"/>
      <c r="L15" s="41"/>
      <c r="M15" s="41"/>
      <c r="N15" s="43"/>
      <c r="O15" s="43"/>
      <c r="P15" s="45"/>
      <c r="Q15" s="57"/>
    </row>
    <row r="16" spans="1:17" ht="22.5" customHeight="1" thickBot="1" x14ac:dyDescent="0.3">
      <c r="A16" s="119" t="s">
        <v>31</v>
      </c>
      <c r="B16" s="120"/>
      <c r="C16" s="61" t="s">
        <v>30</v>
      </c>
      <c r="D16" s="62"/>
      <c r="E16" s="63"/>
      <c r="F16" s="64"/>
      <c r="G16" s="64"/>
      <c r="H16" s="64"/>
      <c r="I16" s="43"/>
      <c r="J16" s="53"/>
      <c r="K16" s="56"/>
      <c r="L16" s="41"/>
      <c r="M16" s="41"/>
      <c r="N16" s="43"/>
      <c r="O16" s="43"/>
      <c r="P16" s="45"/>
      <c r="Q16" s="57"/>
    </row>
    <row r="17" spans="1:17" ht="25.8" customHeight="1" thickBot="1" x14ac:dyDescent="0.3">
      <c r="A17" s="88"/>
      <c r="B17" s="89"/>
      <c r="C17" s="94"/>
      <c r="D17" s="54"/>
      <c r="E17" s="112" t="s">
        <v>5</v>
      </c>
      <c r="F17" s="113"/>
      <c r="G17" s="113"/>
      <c r="H17" s="113"/>
      <c r="I17" s="114"/>
      <c r="J17" s="53"/>
      <c r="K17" s="56"/>
      <c r="L17" s="41"/>
      <c r="M17" s="41"/>
      <c r="N17" s="43"/>
      <c r="O17" s="43"/>
      <c r="P17" s="45"/>
      <c r="Q17" s="57"/>
    </row>
    <row r="18" spans="1:17" ht="25.8" customHeight="1" x14ac:dyDescent="0.25">
      <c r="A18" s="90"/>
      <c r="B18" s="91"/>
      <c r="C18" s="95"/>
      <c r="D18" s="54"/>
      <c r="E18" s="97"/>
      <c r="F18" s="98"/>
      <c r="G18" s="98"/>
      <c r="H18" s="98"/>
      <c r="I18" s="99"/>
      <c r="J18" s="53"/>
      <c r="K18" s="56"/>
      <c r="L18" s="41"/>
      <c r="M18" s="41"/>
      <c r="N18" s="43"/>
      <c r="O18" s="43"/>
      <c r="P18" s="45"/>
      <c r="Q18" s="57"/>
    </row>
    <row r="19" spans="1:17" ht="25.8" customHeight="1" thickBot="1" x14ac:dyDescent="0.3">
      <c r="A19" s="92"/>
      <c r="B19" s="93"/>
      <c r="C19" s="96"/>
      <c r="D19" s="65"/>
      <c r="E19" s="100"/>
      <c r="F19" s="101"/>
      <c r="G19" s="101"/>
      <c r="H19" s="101"/>
      <c r="I19" s="102"/>
      <c r="J19" s="66"/>
      <c r="K19" s="67"/>
      <c r="L19" s="68"/>
      <c r="M19" s="68"/>
      <c r="N19" s="69"/>
      <c r="O19" s="69"/>
      <c r="P19" s="70"/>
      <c r="Q19" s="71"/>
    </row>
  </sheetData>
  <mergeCells count="19">
    <mergeCell ref="A1:B1"/>
    <mergeCell ref="K9:Q9"/>
    <mergeCell ref="A12:I12"/>
    <mergeCell ref="A13:C13"/>
    <mergeCell ref="A14:C14"/>
    <mergeCell ref="C1:K1"/>
    <mergeCell ref="A3:G3"/>
    <mergeCell ref="Q3:Q8"/>
    <mergeCell ref="A9:G9"/>
    <mergeCell ref="A10:C10"/>
    <mergeCell ref="J10:Q11"/>
    <mergeCell ref="A11:C11"/>
    <mergeCell ref="E11:H11"/>
    <mergeCell ref="E10:H10"/>
    <mergeCell ref="A16:B16"/>
    <mergeCell ref="A17:B19"/>
    <mergeCell ref="C17:C19"/>
    <mergeCell ref="E17:I17"/>
    <mergeCell ref="E18:I19"/>
  </mergeCells>
  <conditionalFormatting sqref="H4:H8">
    <cfRule type="containsText" dxfId="0" priority="1" operator="containsText" text="◄">
      <formula>NOT(ISERROR(SEARCH("◄",H4)))</formula>
    </cfRule>
  </conditionalFormatting>
  <printOptions horizontalCentered="1" verticalCentered="1"/>
  <pageMargins left="0.23622047244094491" right="0.23622047244094491" top="0.35433070866141736" bottom="0.35433070866141736" header="0.31496062992125984" footer="0.31496062992125984"/>
  <pageSetup paperSize="8" scale="8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Evaluation U62 - TOPO</vt:lpstr>
      <vt:lpstr>Evaluation U62 - LABO</vt:lpstr>
      <vt:lpstr>'Evaluation U62 - LABO'!Zone_d_impression</vt:lpstr>
      <vt:lpstr>'Evaluation U62 - TOPO'!Zone_d_impression</vt:lpstr>
    </vt:vector>
  </TitlesOfParts>
  <Company>ACADEMIE DE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Monin Thierry</dc:creator>
  <cp:lastModifiedBy>Bossard Alexandra</cp:lastModifiedBy>
  <cp:lastPrinted>2020-01-17T13:44:56Z</cp:lastPrinted>
  <dcterms:created xsi:type="dcterms:W3CDTF">2015-01-07T17:35:44Z</dcterms:created>
  <dcterms:modified xsi:type="dcterms:W3CDTF">2024-01-17T15:18:51Z</dcterms:modified>
</cp:coreProperties>
</file>