
<file path=[Content_Types].xml><?xml version="1.0" encoding="utf-8"?>
<Types xmlns="http://schemas.openxmlformats.org/package/2006/content-types">
  <Default Extension="bin" ContentType="application/vnd.openxmlformats-officedocument.spreadsheetml.printerSettings"/>
  <Default Extension="doc" ContentType="application/msword"/>
  <Default Extension="emf" ContentType="image/x-emf"/>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Y:\dec3\2 - BTS\2 - Organisation\2-1 - CIRCULAIRES NATIONALES\2024\&amp; - Reims\BTS TSMA\Circulaire nationale\"/>
    </mc:Choice>
  </mc:AlternateContent>
  <xr:revisionPtr revIDLastSave="0" documentId="13_ncr:1_{E83E334B-13D2-4A12-81C9-36F14E3F1C4E}" xr6:coauthVersionLast="47" xr6:coauthVersionMax="47" xr10:uidLastSave="{00000000-0000-0000-0000-000000000000}"/>
  <bookViews>
    <workbookView xWindow="-120" yWindow="-120" windowWidth="25440" windowHeight="15390" firstSheet="2" activeTab="2" xr2:uid="{00000000-000D-0000-FFFF-FFFF00000000}"/>
  </bookViews>
  <sheets>
    <sheet name="Mode d'emploi" sheetId="5" r:id="rId1"/>
    <sheet name="Identification" sheetId="2" r:id="rId2"/>
    <sheet name="Evaluation" sheetId="3" r:id="rId3"/>
  </sheets>
  <definedNames>
    <definedName name="NomDuCandidat">Identification!$B$6</definedName>
    <definedName name="PrenomDuCandidat">Identification!$B$7</definedName>
    <definedName name="_xlnm.Print_Area" localSheetId="2">Evaluation!$A$1:$O$42</definedName>
    <definedName name="_xlnm.Print_Area" localSheetId="1">Identification!$A$1:$I$37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3" l="1"/>
  <c r="D1" i="3"/>
  <c r="B2" i="3"/>
  <c r="D2" i="3"/>
  <c r="Q6" i="3"/>
  <c r="I6" i="3" s="1"/>
  <c r="R6" i="3" s="1"/>
  <c r="Q7" i="3"/>
  <c r="I7" i="3"/>
  <c r="R7" i="3" s="1"/>
  <c r="Q8" i="3"/>
  <c r="I8" i="3" s="1"/>
  <c r="R8" i="3" s="1"/>
  <c r="Q9" i="3"/>
  <c r="I9" i="3"/>
  <c r="R9" i="3" s="1"/>
  <c r="Q10" i="3"/>
  <c r="I10" i="3" s="1"/>
  <c r="R10" i="3" s="1"/>
  <c r="Q12" i="3"/>
  <c r="I12" i="3"/>
  <c r="R12" i="3"/>
  <c r="Q13" i="3"/>
  <c r="I13" i="3"/>
  <c r="R13" i="3"/>
  <c r="Q14" i="3"/>
  <c r="I14" i="3"/>
  <c r="R14" i="3" s="1"/>
  <c r="Q15" i="3"/>
  <c r="I15" i="3"/>
  <c r="R15" i="3"/>
  <c r="Q16" i="3"/>
  <c r="I16" i="3"/>
  <c r="R16" i="3" s="1"/>
  <c r="Q17" i="3"/>
  <c r="I17" i="3" s="1"/>
  <c r="R17" i="3" s="1"/>
  <c r="Q19" i="3"/>
  <c r="I19" i="3"/>
  <c r="R19" i="3"/>
  <c r="Q20" i="3"/>
  <c r="I20" i="3" s="1"/>
  <c r="R20" i="3" s="1"/>
  <c r="Q21" i="3"/>
  <c r="I21" i="3"/>
  <c r="R21" i="3"/>
  <c r="Q22" i="3"/>
  <c r="I22" i="3"/>
  <c r="R22" i="3"/>
  <c r="Q23" i="3"/>
  <c r="I23" i="3"/>
  <c r="R23" i="3" s="1"/>
  <c r="Q24" i="3"/>
  <c r="I24" i="3"/>
  <c r="R24" i="3"/>
  <c r="Q25" i="3"/>
  <c r="I25" i="3" s="1"/>
  <c r="R25" i="3" s="1"/>
  <c r="Q26" i="3"/>
  <c r="I26" i="3" s="1"/>
  <c r="R26" i="3" s="1"/>
  <c r="N6" i="3"/>
  <c r="O8" i="3" s="1"/>
  <c r="N7" i="3"/>
  <c r="O7" i="3" s="1"/>
  <c r="N8" i="3"/>
  <c r="N9" i="3"/>
  <c r="N10" i="3"/>
  <c r="O10" i="3"/>
  <c r="N12" i="3"/>
  <c r="O17" i="3" s="1"/>
  <c r="N13" i="3"/>
  <c r="O13" i="3" s="1"/>
  <c r="N14" i="3"/>
  <c r="O14" i="3" s="1"/>
  <c r="N15" i="3"/>
  <c r="N16" i="3"/>
  <c r="N17" i="3"/>
  <c r="O16" i="3"/>
  <c r="J12" i="3"/>
  <c r="J18" i="3"/>
  <c r="N19" i="3"/>
  <c r="N20" i="3"/>
  <c r="O19" i="3" s="1"/>
  <c r="N21" i="3"/>
  <c r="N22" i="3"/>
  <c r="N23" i="3"/>
  <c r="O20" i="3" s="1"/>
  <c r="N24" i="3"/>
  <c r="N18" i="3" s="1"/>
  <c r="S18" i="3" s="1"/>
  <c r="B34" i="3" s="1"/>
  <c r="N25" i="3"/>
  <c r="O25" i="3" s="1"/>
  <c r="N26" i="3"/>
  <c r="O26" i="3" s="1"/>
  <c r="O24" i="3"/>
  <c r="J19" i="3"/>
  <c r="D40" i="3"/>
  <c r="M19" i="3" l="1"/>
  <c r="R4" i="3"/>
  <c r="S4" i="3" s="1"/>
  <c r="O23" i="3"/>
  <c r="M23" i="3" s="1"/>
  <c r="O9" i="3"/>
  <c r="O21" i="3"/>
  <c r="N11" i="3"/>
  <c r="S11" i="3" s="1"/>
  <c r="B33" i="3" s="1"/>
  <c r="O6" i="3"/>
  <c r="O22" i="3"/>
  <c r="O12" i="3"/>
  <c r="N5" i="3"/>
  <c r="S5" i="3" s="1"/>
  <c r="B32" i="3" s="1"/>
  <c r="O15" i="3"/>
  <c r="M21" i="3" l="1"/>
  <c r="M18" i="3" s="1"/>
  <c r="D29" i="3"/>
  <c r="D30" i="3" s="1"/>
  <c r="D31" i="3" s="1"/>
  <c r="M6" i="3"/>
  <c r="M5" i="3" s="1"/>
  <c r="O5" i="3"/>
  <c r="M12" i="3"/>
  <c r="M11" i="3" s="1"/>
  <c r="O11" i="3"/>
  <c r="O18" i="3"/>
</calcChain>
</file>

<file path=xl/sharedStrings.xml><?xml version="1.0" encoding="utf-8"?>
<sst xmlns="http://schemas.openxmlformats.org/spreadsheetml/2006/main" count="160" uniqueCount="126">
  <si>
    <t xml:space="preserve"> </t>
  </si>
  <si>
    <t>Une formulation des objectifs de promotion à atteindre</t>
  </si>
  <si>
    <t>La documentation commerciale</t>
  </si>
  <si>
    <t>Supports d'information et de promotion du service dans l'entreprise</t>
  </si>
  <si>
    <t>Une méthode de travail</t>
  </si>
  <si>
    <t>Des instructions d'utilisation</t>
  </si>
  <si>
    <t>Un guide d'entretien</t>
  </si>
  <si>
    <t>Les conditions  générales de la garantie</t>
  </si>
  <si>
    <t>Les documents de réception</t>
  </si>
  <si>
    <t>Les informations sur le destinataire</t>
  </si>
  <si>
    <t>Des moyens de communication</t>
  </si>
  <si>
    <t>La réglementation d’hygiène et de sécurité</t>
  </si>
  <si>
    <t>Les documents d'identification du matériel</t>
  </si>
  <si>
    <t>Les informations sur la nature et le processus d'intervention</t>
  </si>
  <si>
    <t>L'origine et la destination de  l'information</t>
  </si>
  <si>
    <t>La fiche historique du matériel</t>
  </si>
  <si>
    <t>Une information à transmettre</t>
  </si>
  <si>
    <t>Les documents de suivi</t>
  </si>
  <si>
    <t>Les matériels de contrôle</t>
  </si>
  <si>
    <t>Des supports d'information propres à l'entreprise</t>
  </si>
  <si>
    <t>La documentation technique du matériel </t>
  </si>
  <si>
    <t>Le dossier statistique</t>
  </si>
  <si>
    <t xml:space="preserve">Un matériel à mettre en œuvre : </t>
  </si>
  <si>
    <t>Des pièces de rechange</t>
  </si>
  <si>
    <t>Un matériel en dysfonctionnement :</t>
  </si>
  <si>
    <t>î</t>
  </si>
  <si>
    <t xml:space="preserve">Données fournies au candidat, cocher      </t>
  </si>
  <si>
    <t>Cocher les cases correspondantes aux données fournies et aux tâches demandées</t>
  </si>
  <si>
    <t>7T1</t>
  </si>
  <si>
    <t>Assurer la mise en œuvre d’un matériel.</t>
  </si>
  <si>
    <t>4T2</t>
  </si>
  <si>
    <t>Gérer les équipements d’atelier</t>
  </si>
  <si>
    <t>3T5</t>
  </si>
  <si>
    <t>Paramétrer ou configurer un système embarqué</t>
  </si>
  <si>
    <t>3T4</t>
  </si>
  <si>
    <t>Valider le résultat de l’intervention ou la conformité de la préparation au contrat de vente</t>
  </si>
  <si>
    <t>3T2</t>
  </si>
  <si>
    <t>Organiser la préparation du matériel</t>
  </si>
  <si>
    <t>3T1</t>
  </si>
  <si>
    <t>Organiser l’intervention</t>
  </si>
  <si>
    <t>2T3</t>
  </si>
  <si>
    <t>Interpréter les résultats, identifier le (ou les) composant(s) défectueux, proposer l’intervention à réaliser</t>
  </si>
  <si>
    <t>2T2</t>
  </si>
  <si>
    <t>Réaliser les tests, les essais statiques ou dynamiques et émettre des hypothèses sur le dysfonctionnement</t>
  </si>
  <si>
    <t>2T1</t>
  </si>
  <si>
    <t>Collecter, analyser, interpréter les informations nécessaires au diagnostic</t>
  </si>
  <si>
    <t xml:space="preserve">Travail demandé au candidat </t>
  </si>
  <si>
    <t>Travail demandé, cocher</t>
  </si>
  <si>
    <t xml:space="preserve">Mise en œuvre </t>
  </si>
  <si>
    <t>Diagnostic</t>
  </si>
  <si>
    <r>
      <t xml:space="preserve">Description sommaire du travail demandé </t>
    </r>
    <r>
      <rPr>
        <sz val="10"/>
        <rFont val="Arial"/>
        <family val="2"/>
      </rPr>
      <t>(le sujet doit être joint à cette fiche)</t>
    </r>
  </si>
  <si>
    <t xml:space="preserve">Lieu de l'évaluation </t>
  </si>
  <si>
    <t xml:space="preserve">Date de l'évaluation </t>
  </si>
  <si>
    <t xml:space="preserve"> Ponctuelle</t>
  </si>
  <si>
    <t xml:space="preserve"> CCF</t>
  </si>
  <si>
    <t xml:space="preserve">Forme de l'évaluation </t>
  </si>
  <si>
    <t xml:space="preserve">Prénom du candidat </t>
  </si>
  <si>
    <t xml:space="preserve">Nom du candidat </t>
  </si>
  <si>
    <t xml:space="preserve">Session </t>
  </si>
  <si>
    <t xml:space="preserve">Établissement </t>
  </si>
  <si>
    <t>Epreuve E4 - Unité U4 diagnostic ou mise en œuvre</t>
  </si>
  <si>
    <t xml:space="preserve">Epreuve </t>
  </si>
  <si>
    <t>Brevet de technicien supérieur techniques et services en matériels agricoles</t>
  </si>
  <si>
    <t xml:space="preserve">Diplôme </t>
  </si>
  <si>
    <t>Identifications</t>
  </si>
  <si>
    <t>Mise à jour</t>
  </si>
  <si>
    <t>Signatures</t>
  </si>
  <si>
    <t>Noms des correcteurs</t>
  </si>
  <si>
    <t>Appréciation globale</t>
  </si>
  <si>
    <t>C5</t>
  </si>
  <si>
    <t>C4</t>
  </si>
  <si>
    <t>C2</t>
  </si>
  <si>
    <t>/60</t>
  </si>
  <si>
    <t>Note x coefficient</t>
  </si>
  <si>
    <t>% indicateurs renseignés</t>
  </si>
  <si>
    <t>/20</t>
  </si>
  <si>
    <t>Notation proposée par l'équipe pédagogique au jury</t>
  </si>
  <si>
    <t xml:space="preserve"> /20</t>
  </si>
  <si>
    <t>Note brute obtenue par calcul automatique si le nombre de critères évalués par capacité est au moins de 50 %</t>
  </si>
  <si>
    <t>Si une cellule  apparait en rouge dans cette colonne, c'est qu'il y a plus d'une valeur attachée à l'indicateur, il faut alors choisir laquelle retenir</t>
  </si>
  <si>
    <t xml:space="preserve">Indiquer par un caractère, le ou les critères de performance qui ne peuvent être appréciés </t>
  </si>
  <si>
    <t>Les contrôles ont permis de qualifier les solutions.</t>
  </si>
  <si>
    <t>Les critères de la validation sont identifiés.</t>
  </si>
  <si>
    <t>Les résultats sont cohérents par rapport à la situation. Les anomalies sont signalées.</t>
  </si>
  <si>
    <t>L'ordre chronologique et les étapes sont respectés dans les conditions d'hygiène et de sécurité nécessaires.</t>
  </si>
  <si>
    <t>► Contrôler, valider, une intervention, une méthode, une procédure</t>
  </si>
  <si>
    <t>C5.4</t>
  </si>
  <si>
    <t>La démarche est rigoureuse et logique.</t>
  </si>
  <si>
    <t>Les essais, mesures et paramétrages sont conformes aux prescriptions. Les procédures sont respectées.</t>
  </si>
  <si>
    <t>► Réaliser des essais, des paramétrages, appliquer des procédures</t>
  </si>
  <si>
    <t>C5.3</t>
  </si>
  <si>
    <t>Le matériel est préparé pour une mise en œuvre dans des conditions optimales. Le choix des outils est approprié. La mise en œuvre des matériels, des outils de mesure et de diagnostic, des procédures est réalisée dans les conditions prévues.</t>
  </si>
  <si>
    <t>Les règles de sécurité sont identifiées, les conditions de mise en œuvre sont répertoriées, le public concerné est identifié.</t>
  </si>
  <si>
    <t>► Mettre en œuvre un matériel, des outils de mesure ou de diagnostic, une procédure</t>
  </si>
  <si>
    <t>C5.1</t>
  </si>
  <si>
    <t>C5 - REALISER</t>
  </si>
  <si>
    <t>Les propositions de remise à niveau sont pertinentes. Les propositions de nouveaux outillages et équipements répondent à un besoin de l'entreprise. Les contrôles réglementaires sont réalisés.</t>
  </si>
  <si>
    <t>L'organisation de l'atelier et des équipements respecte la démarche qualité.</t>
  </si>
  <si>
    <t>Les outillages et équipements sont identifiés, mis à jour, conformes et rangés.</t>
  </si>
  <si>
    <t>Les règles d'hygiène de sécurité et environnementales sont respectées.</t>
  </si>
  <si>
    <t>L'organisation du poste de travail est en cohérence avec l'ordre de réparation et conforme aux procédures.</t>
  </si>
  <si>
    <t>Le choix prend en compte la disponibilité des équipements.</t>
  </si>
  <si>
    <t>► Gérer les équipements et les postes de travail</t>
  </si>
  <si>
    <t>C4.1</t>
  </si>
  <si>
    <t>C4 - ORGANISER</t>
  </si>
  <si>
    <t>Les pistes d'investigation sont en corrélation avec les hypothèses.</t>
  </si>
  <si>
    <t>Les hypothèses émises sont correctement hiérarchisées.</t>
  </si>
  <si>
    <t>Les conséquences éventuelles du dysfonctionnement ou de l'adaptation sur l'ensemble du système sont prises en compte.</t>
  </si>
  <si>
    <t>Les éléments extraits sont appropriés à la situation.</t>
  </si>
  <si>
    <t>Les informations du dossier sont prises en compte et comprises.</t>
  </si>
  <si>
    <t>► Analyser une situation technique de maintenance ou d'adaptation</t>
  </si>
  <si>
    <t>C2.2</t>
  </si>
  <si>
    <t>C2 - ANALYSER</t>
  </si>
  <si>
    <t>Note</t>
  </si>
  <si>
    <t>Poids de la compétence</t>
  </si>
  <si>
    <t>3/3</t>
  </si>
  <si>
    <t>2/3</t>
  </si>
  <si>
    <t>1/3</t>
  </si>
  <si>
    <t xml:space="preserve">Indicateurs de performance                              </t>
  </si>
  <si>
    <t>Compétences évaluées</t>
  </si>
  <si>
    <r>
      <t xml:space="preserve">ÉVALUATION DE L'UNITÉ U4 - DIAGNOSTIC OU MISE EN ŒUVRE     </t>
    </r>
    <r>
      <rPr>
        <i/>
        <sz val="14"/>
        <color rgb="FFFF0000"/>
        <rFont val="Arial"/>
        <family val="2"/>
      </rPr>
      <t>(</t>
    </r>
    <r>
      <rPr>
        <b/>
        <i/>
        <sz val="14"/>
        <color rgb="FFFF0000"/>
        <rFont val="Arial"/>
        <family val="2"/>
      </rPr>
      <t>Évaluation effectuée par l'équipe pédagogique)</t>
    </r>
  </si>
  <si>
    <t>Mise en œuvre</t>
  </si>
  <si>
    <t>Prénom</t>
  </si>
  <si>
    <t xml:space="preserve">Diagnostic </t>
  </si>
  <si>
    <t>Nom</t>
  </si>
  <si>
    <t>BTS TSMA - Annexe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</si>
</sst>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8" x14ac:knownFonts="1">
    <font>
      <sz val="11"/>
      <color theme="1"/>
      <name val="Calibri"/>
      <family val="2"/>
      <scheme val="minor"/>
    </font>
    <font>
      <sz val="11"/>
      <color theme="0"/>
      <name val="Calibri"/>
      <family val="2"/>
      <scheme val="minor"/>
    </font>
    <font>
      <sz val="10"/>
      <name val="Times New Roman"/>
      <family val="1"/>
    </font>
    <font>
      <b/>
      <sz val="14"/>
      <name val="Arial"/>
      <family val="2"/>
    </font>
    <font>
      <sz val="10"/>
      <name val="Arial"/>
      <family val="2"/>
    </font>
    <font>
      <b/>
      <sz val="11"/>
      <name val="Wingdings"/>
      <charset val="2"/>
    </font>
    <font>
      <b/>
      <sz val="11"/>
      <name val="Arial"/>
      <family val="2"/>
    </font>
    <font>
      <b/>
      <sz val="12"/>
      <name val="Times New Roman"/>
      <family val="1"/>
    </font>
    <font>
      <b/>
      <sz val="12"/>
      <color indexed="10"/>
      <name val="Arial"/>
      <family val="2"/>
    </font>
    <font>
      <sz val="10"/>
      <color indexed="8"/>
      <name val="Arial"/>
      <family val="2"/>
    </font>
    <font>
      <b/>
      <sz val="14"/>
      <color indexed="8"/>
      <name val="Arial"/>
      <family val="2"/>
    </font>
    <font>
      <b/>
      <sz val="10"/>
      <name val="Arial"/>
      <family val="2"/>
    </font>
    <font>
      <sz val="11"/>
      <name val="Wingdings"/>
      <charset val="2"/>
    </font>
    <font>
      <b/>
      <sz val="16"/>
      <name val="Arial"/>
      <family val="2"/>
    </font>
    <font>
      <sz val="10"/>
      <name val="Times New Roman"/>
      <family val="1"/>
    </font>
    <font>
      <sz val="12"/>
      <name val="Times New Roman"/>
      <family val="1"/>
    </font>
    <font>
      <sz val="10"/>
      <color indexed="9"/>
      <name val="Arial"/>
      <family val="2"/>
    </font>
    <font>
      <sz val="10"/>
      <color indexed="10"/>
      <name val="Arial"/>
      <family val="2"/>
    </font>
    <font>
      <sz val="12"/>
      <name val="Arial"/>
      <family val="2"/>
    </font>
    <font>
      <sz val="12"/>
      <color indexed="9"/>
      <name val="Arial"/>
      <family val="2"/>
    </font>
    <font>
      <sz val="12"/>
      <color indexed="10"/>
      <name val="Arial"/>
      <family val="2"/>
    </font>
    <font>
      <b/>
      <sz val="12"/>
      <name val="Arial"/>
      <family val="2"/>
    </font>
    <font>
      <sz val="9"/>
      <color indexed="10"/>
      <name val="Arial Narrow"/>
      <family val="2"/>
    </font>
    <font>
      <sz val="12"/>
      <name val="Arial Narrow"/>
      <family val="2"/>
    </font>
    <font>
      <sz val="9"/>
      <name val="Arial Narrow"/>
      <family val="2"/>
    </font>
    <font>
      <b/>
      <sz val="10"/>
      <color indexed="10"/>
      <name val="Arial"/>
      <family val="2"/>
    </font>
    <font>
      <b/>
      <sz val="10"/>
      <color theme="0"/>
      <name val="Arial"/>
      <family val="2"/>
    </font>
    <font>
      <b/>
      <sz val="12"/>
      <color theme="3" tint="-0.249977111117893"/>
      <name val="Arial"/>
      <family val="2"/>
    </font>
    <font>
      <b/>
      <sz val="12"/>
      <color rgb="FFFF0000"/>
      <name val="Arial"/>
      <family val="2"/>
    </font>
    <font>
      <sz val="9"/>
      <color indexed="10"/>
      <name val="Arial"/>
      <family val="2"/>
    </font>
    <font>
      <sz val="8"/>
      <name val="Arial"/>
      <family val="2"/>
    </font>
    <font>
      <sz val="9"/>
      <color rgb="FFFF0000"/>
      <name val="Arial"/>
      <family val="2"/>
    </font>
    <font>
      <i/>
      <sz val="10"/>
      <name val="Arial"/>
      <family val="2"/>
    </font>
    <font>
      <b/>
      <sz val="10"/>
      <color rgb="FFFF0000"/>
      <name val="Times New Roman"/>
      <family val="1"/>
    </font>
    <font>
      <b/>
      <sz val="10"/>
      <color rgb="FFFF0000"/>
      <name val="Arial"/>
      <family val="2"/>
    </font>
    <font>
      <b/>
      <sz val="8"/>
      <color rgb="FFFF0000"/>
      <name val="Arial"/>
      <family val="2"/>
    </font>
    <font>
      <sz val="10"/>
      <color rgb="FFFF0000"/>
      <name val="Times New Roman"/>
      <family val="1"/>
    </font>
    <font>
      <sz val="10"/>
      <color rgb="FFFF0000"/>
      <name val="Arial"/>
      <family val="2"/>
    </font>
    <font>
      <sz val="8"/>
      <color rgb="FFFF0000"/>
      <name val="Arial"/>
      <family val="2"/>
    </font>
    <font>
      <sz val="9"/>
      <name val="Arial"/>
      <family val="2"/>
    </font>
    <font>
      <b/>
      <sz val="10"/>
      <color indexed="9"/>
      <name val="Arial"/>
      <family val="2"/>
    </font>
    <font>
      <sz val="10"/>
      <color theme="3" tint="-0.249977111117893"/>
      <name val="Arial"/>
      <family val="2"/>
    </font>
    <font>
      <b/>
      <sz val="8"/>
      <name val="Arial"/>
      <family val="2"/>
    </font>
    <font>
      <sz val="14"/>
      <name val="Arial Black"/>
      <family val="2"/>
    </font>
    <font>
      <i/>
      <sz val="14"/>
      <color rgb="FFFF0000"/>
      <name val="Arial"/>
      <family val="2"/>
    </font>
    <font>
      <b/>
      <i/>
      <sz val="14"/>
      <color rgb="FFFF0000"/>
      <name val="Arial"/>
      <family val="2"/>
    </font>
    <font>
      <i/>
      <sz val="12"/>
      <name val="Arial"/>
      <family val="2"/>
    </font>
    <font>
      <b/>
      <sz val="12"/>
      <color theme="0"/>
      <name val="Arial"/>
      <family val="2"/>
    </font>
  </fonts>
  <fills count="15">
    <fill>
      <patternFill patternType="none"/>
    </fill>
    <fill>
      <patternFill patternType="gray125"/>
    </fill>
    <fill>
      <patternFill patternType="solid">
        <fgColor theme="8" tint="0.39997558519241921"/>
        <bgColor indexed="65"/>
      </patternFill>
    </fill>
    <fill>
      <patternFill patternType="solid">
        <fgColor rgb="FFFFFFCC"/>
        <bgColor indexed="64"/>
      </patternFill>
    </fill>
    <fill>
      <patternFill patternType="solid">
        <fgColor indexed="13"/>
        <bgColor indexed="64"/>
      </patternFill>
    </fill>
    <fill>
      <patternFill patternType="solid">
        <fgColor indexed="43"/>
        <bgColor indexed="64"/>
      </patternFill>
    </fill>
    <fill>
      <patternFill patternType="solid">
        <fgColor rgb="FFFF0000"/>
        <bgColor indexed="64"/>
      </patternFill>
    </fill>
    <fill>
      <patternFill patternType="solid">
        <fgColor rgb="FFF8D796"/>
        <bgColor indexed="64"/>
      </patternFill>
    </fill>
    <fill>
      <patternFill patternType="solid">
        <fgColor rgb="FFF2CAD3"/>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rgb="FFCCFFFF"/>
        <bgColor indexed="64"/>
      </patternFill>
    </fill>
    <fill>
      <patternFill patternType="solid">
        <fgColor indexed="41"/>
        <bgColor indexed="64"/>
      </patternFill>
    </fill>
    <fill>
      <patternFill patternType="solid">
        <fgColor rgb="FFFADB9C"/>
        <bgColor indexed="64"/>
      </patternFill>
    </fill>
  </fills>
  <borders count="55">
    <border>
      <left/>
      <right/>
      <top/>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right/>
      <top style="thin">
        <color auto="1"/>
      </top>
      <bottom style="medium">
        <color auto="1"/>
      </bottom>
      <diagonal/>
    </border>
    <border>
      <left style="thin">
        <color auto="1"/>
      </left>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style="medium">
        <color auto="1"/>
      </left>
      <right style="thin">
        <color auto="1"/>
      </right>
      <top/>
      <bottom style="thin">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bottom style="medium">
        <color auto="1"/>
      </bottom>
      <diagonal/>
    </border>
    <border>
      <left/>
      <right/>
      <top/>
      <bottom style="medium">
        <color auto="1"/>
      </bottom>
      <diagonal/>
    </border>
    <border>
      <left style="thin">
        <color auto="1"/>
      </left>
      <right/>
      <top/>
      <bottom style="medium">
        <color auto="1"/>
      </bottom>
      <diagonal/>
    </border>
    <border>
      <left style="thin">
        <color auto="1"/>
      </left>
      <right style="thin">
        <color auto="1"/>
      </right>
      <top style="thin">
        <color auto="1"/>
      </top>
      <bottom style="medium">
        <color auto="1"/>
      </bottom>
      <diagonal/>
    </border>
    <border>
      <left/>
      <right style="medium">
        <color auto="1"/>
      </right>
      <top/>
      <bottom/>
      <diagonal/>
    </border>
    <border>
      <left style="thin">
        <color auto="1"/>
      </left>
      <right/>
      <top/>
      <bottom/>
      <diagonal/>
    </border>
    <border>
      <left style="thin">
        <color auto="1"/>
      </left>
      <right style="thin">
        <color auto="1"/>
      </right>
      <top style="thin">
        <color auto="1"/>
      </top>
      <bottom style="thin">
        <color auto="1"/>
      </bottom>
      <diagonal/>
    </border>
    <border>
      <left/>
      <right style="medium">
        <color auto="1"/>
      </right>
      <top style="medium">
        <color auto="1"/>
      </top>
      <bottom/>
      <diagonal/>
    </border>
    <border>
      <left/>
      <right/>
      <top style="medium">
        <color auto="1"/>
      </top>
      <bottom/>
      <diagonal/>
    </border>
    <border>
      <left style="thin">
        <color auto="1"/>
      </left>
      <right/>
      <top style="medium">
        <color auto="1"/>
      </top>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style="medium">
        <color auto="1"/>
      </left>
      <right/>
      <top/>
      <bottom style="medium">
        <color auto="1"/>
      </bottom>
      <diagonal/>
    </border>
    <border>
      <left style="medium">
        <color auto="1"/>
      </left>
      <right/>
      <top style="thin">
        <color auto="1"/>
      </top>
      <bottom style="medium">
        <color auto="1"/>
      </bottom>
      <diagonal/>
    </border>
    <border>
      <left style="medium">
        <color auto="1"/>
      </left>
      <right/>
      <top/>
      <bottom/>
      <diagonal/>
    </border>
    <border>
      <left style="medium">
        <color auto="1"/>
      </left>
      <right/>
      <top style="thin">
        <color auto="1"/>
      </top>
      <bottom style="thin">
        <color auto="1"/>
      </bottom>
      <diagonal/>
    </border>
    <border>
      <left style="medium">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medium">
        <color auto="1"/>
      </bottom>
      <diagonal/>
    </border>
    <border>
      <left/>
      <right style="thin">
        <color auto="1"/>
      </right>
      <top/>
      <bottom/>
      <diagonal/>
    </border>
    <border>
      <left style="thin">
        <color auto="1"/>
      </left>
      <right style="thin">
        <color auto="1"/>
      </right>
      <top style="thin">
        <color auto="1"/>
      </top>
      <bottom/>
      <diagonal/>
    </border>
    <border>
      <left/>
      <right style="thin">
        <color auto="1"/>
      </right>
      <top style="thin">
        <color auto="1"/>
      </top>
      <bottom/>
      <diagonal/>
    </border>
    <border>
      <left style="medium">
        <color auto="1"/>
      </left>
      <right/>
      <top style="thin">
        <color auto="1"/>
      </top>
      <bottom/>
      <diagonal/>
    </border>
    <border>
      <left style="medium">
        <color auto="1"/>
      </left>
      <right/>
      <top/>
      <bottom style="thin">
        <color auto="1"/>
      </bottom>
      <diagonal/>
    </border>
    <border>
      <left/>
      <right style="thin">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style="thin">
        <color auto="1"/>
      </top>
      <bottom/>
      <diagonal/>
    </border>
    <border>
      <left style="medium">
        <color auto="1"/>
      </left>
      <right style="medium">
        <color auto="1"/>
      </right>
      <top/>
      <bottom style="medium">
        <color auto="1"/>
      </bottom>
      <diagonal/>
    </border>
    <border>
      <left/>
      <right style="medium">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style="medium">
        <color auto="1"/>
      </top>
      <bottom style="thin">
        <color auto="1"/>
      </bottom>
      <diagonal/>
    </border>
  </borders>
  <cellStyleXfs count="5">
    <xf numFmtId="0" fontId="0" fillId="0" borderId="0"/>
    <xf numFmtId="0" fontId="1" fillId="2" borderId="0" applyNumberFormat="0" applyBorder="0" applyAlignment="0" applyProtection="0"/>
    <xf numFmtId="0" fontId="2" fillId="0" borderId="0"/>
    <xf numFmtId="0" fontId="14" fillId="0" borderId="0"/>
    <xf numFmtId="9" fontId="14" fillId="0" borderId="0" applyFont="0" applyFill="0" applyBorder="0" applyAlignment="0" applyProtection="0"/>
  </cellStyleXfs>
  <cellXfs count="285">
    <xf numFmtId="0" fontId="0" fillId="0" borderId="0" xfId="0"/>
    <xf numFmtId="0" fontId="2" fillId="0" borderId="0" xfId="2" applyProtection="1"/>
    <xf numFmtId="0" fontId="2" fillId="0" borderId="0" xfId="2" applyAlignment="1" applyProtection="1">
      <alignment vertical="center" wrapText="1"/>
    </xf>
    <xf numFmtId="0" fontId="3" fillId="3" borderId="1" xfId="2" applyFont="1" applyFill="1" applyBorder="1" applyAlignment="1" applyProtection="1">
      <alignment horizontal="center" wrapText="1"/>
      <protection locked="0"/>
    </xf>
    <xf numFmtId="0" fontId="3" fillId="3" borderId="2" xfId="2" applyFont="1" applyFill="1" applyBorder="1" applyAlignment="1" applyProtection="1">
      <alignment horizontal="center" wrapText="1"/>
      <protection locked="0"/>
    </xf>
    <xf numFmtId="0" fontId="4" fillId="3" borderId="5" xfId="2" applyFont="1" applyFill="1" applyBorder="1" applyAlignment="1" applyProtection="1">
      <alignment horizontal="left" vertical="center" wrapText="1"/>
    </xf>
    <xf numFmtId="0" fontId="3" fillId="0" borderId="6" xfId="2" applyFont="1" applyBorder="1" applyAlignment="1" applyProtection="1">
      <alignment horizontal="center" wrapText="1"/>
      <protection locked="0"/>
    </xf>
    <xf numFmtId="0" fontId="3" fillId="0" borderId="7" xfId="2" applyFont="1" applyBorder="1" applyAlignment="1" applyProtection="1">
      <alignment horizontal="center" wrapText="1"/>
      <protection locked="0"/>
    </xf>
    <xf numFmtId="0" fontId="4" fillId="0" borderId="10" xfId="2" applyFont="1" applyBorder="1" applyAlignment="1" applyProtection="1">
      <alignment horizontal="left" vertical="center" wrapText="1"/>
    </xf>
    <xf numFmtId="0" fontId="3" fillId="3" borderId="6" xfId="2" applyFont="1" applyFill="1" applyBorder="1" applyAlignment="1" applyProtection="1">
      <alignment horizontal="center" wrapText="1"/>
      <protection locked="0"/>
    </xf>
    <xf numFmtId="0" fontId="3" fillId="3" borderId="7" xfId="2" applyFont="1" applyFill="1" applyBorder="1" applyAlignment="1" applyProtection="1">
      <alignment horizontal="center" wrapText="1"/>
      <protection locked="0"/>
    </xf>
    <xf numFmtId="0" fontId="4" fillId="3" borderId="10" xfId="2" applyFont="1" applyFill="1" applyBorder="1" applyAlignment="1" applyProtection="1">
      <alignment horizontal="left" vertical="center" wrapText="1"/>
    </xf>
    <xf numFmtId="0" fontId="4" fillId="0" borderId="10" xfId="2" applyFont="1" applyFill="1" applyBorder="1" applyAlignment="1" applyProtection="1">
      <alignment horizontal="left" vertical="center" wrapText="1"/>
    </xf>
    <xf numFmtId="0" fontId="3" fillId="0" borderId="11" xfId="2" applyFont="1" applyBorder="1" applyAlignment="1" applyProtection="1">
      <alignment horizontal="center" wrapText="1"/>
      <protection locked="0"/>
    </xf>
    <xf numFmtId="0" fontId="3" fillId="0" borderId="12" xfId="2" applyFont="1" applyBorder="1" applyAlignment="1" applyProtection="1">
      <alignment horizontal="center" wrapText="1"/>
      <protection locked="0"/>
    </xf>
    <xf numFmtId="0" fontId="4" fillId="0" borderId="15" xfId="2" applyFont="1" applyBorder="1" applyAlignment="1" applyProtection="1">
      <alignment horizontal="left" vertical="center" wrapText="1"/>
    </xf>
    <xf numFmtId="0" fontId="5" fillId="4" borderId="16" xfId="2" applyFont="1" applyFill="1" applyBorder="1" applyAlignment="1" applyProtection="1">
      <alignment horizontal="left" vertical="center" wrapText="1"/>
    </xf>
    <xf numFmtId="0" fontId="4" fillId="4" borderId="17" xfId="2" applyFont="1" applyFill="1" applyBorder="1" applyAlignment="1" applyProtection="1">
      <alignment horizontal="right" vertical="center" indent="2"/>
    </xf>
    <xf numFmtId="0" fontId="6" fillId="4" borderId="17" xfId="2" applyFont="1" applyFill="1" applyBorder="1" applyAlignment="1" applyProtection="1">
      <alignment horizontal="left" vertical="center"/>
    </xf>
    <xf numFmtId="0" fontId="6" fillId="4" borderId="18" xfId="2" applyFont="1" applyFill="1" applyBorder="1" applyAlignment="1" applyProtection="1">
      <alignment horizontal="left" vertical="center"/>
    </xf>
    <xf numFmtId="0" fontId="7" fillId="0" borderId="0" xfId="2" applyFont="1" applyProtection="1"/>
    <xf numFmtId="0" fontId="10" fillId="0" borderId="22" xfId="2" applyFont="1" applyBorder="1" applyAlignment="1" applyProtection="1">
      <alignment horizontal="center" vertical="center" wrapText="1"/>
      <protection locked="0"/>
    </xf>
    <xf numFmtId="0" fontId="9" fillId="0" borderId="15" xfId="2" applyFont="1" applyBorder="1" applyAlignment="1" applyProtection="1">
      <alignment horizontal="left" vertical="center" wrapText="1"/>
    </xf>
    <xf numFmtId="0" fontId="12" fillId="0" borderId="0" xfId="2" applyFont="1" applyAlignment="1" applyProtection="1">
      <alignment horizontal="left" vertical="center" indent="5"/>
    </xf>
    <xf numFmtId="0" fontId="10" fillId="3" borderId="25" xfId="2" applyFont="1" applyFill="1" applyBorder="1" applyAlignment="1" applyProtection="1">
      <alignment horizontal="center" vertical="center" wrapText="1"/>
      <protection locked="0"/>
    </xf>
    <xf numFmtId="0" fontId="9" fillId="3" borderId="15" xfId="2" applyFont="1" applyFill="1" applyBorder="1" applyAlignment="1" applyProtection="1">
      <alignment horizontal="left" vertical="center" wrapText="1"/>
    </xf>
    <xf numFmtId="0" fontId="10" fillId="0" borderId="25" xfId="2" applyFont="1" applyBorder="1" applyAlignment="1" applyProtection="1">
      <alignment horizontal="center" vertical="center" wrapText="1"/>
      <protection locked="0"/>
    </xf>
    <xf numFmtId="0" fontId="10" fillId="0" borderId="29" xfId="2" applyFont="1" applyBorder="1" applyAlignment="1" applyProtection="1">
      <alignment horizontal="center" vertical="center" wrapText="1"/>
      <protection locked="0"/>
    </xf>
    <xf numFmtId="0" fontId="6" fillId="4" borderId="17" xfId="2" applyFont="1" applyFill="1" applyBorder="1" applyAlignment="1" applyProtection="1">
      <alignment horizontal="left" vertical="center" wrapText="1"/>
    </xf>
    <xf numFmtId="0" fontId="6" fillId="4" borderId="18" xfId="2" applyFont="1" applyFill="1" applyBorder="1" applyAlignment="1" applyProtection="1">
      <alignment horizontal="left" vertical="center" wrapText="1"/>
    </xf>
    <xf numFmtId="0" fontId="11" fillId="0" borderId="26" xfId="2" applyFont="1" applyBorder="1" applyAlignment="1" applyProtection="1">
      <alignment horizontal="left" vertical="center"/>
    </xf>
    <xf numFmtId="0" fontId="6" fillId="0" borderId="27" xfId="2" applyFont="1" applyBorder="1" applyAlignment="1" applyProtection="1">
      <alignment horizontal="left" vertical="center"/>
    </xf>
    <xf numFmtId="49" fontId="13" fillId="0" borderId="32" xfId="2" applyNumberFormat="1" applyFont="1" applyBorder="1" applyAlignment="1" applyProtection="1">
      <alignment horizontal="center" vertical="center"/>
      <protection locked="0"/>
    </xf>
    <xf numFmtId="0" fontId="11" fillId="0" borderId="33" xfId="2" applyFont="1" applyBorder="1" applyAlignment="1" applyProtection="1">
      <alignment horizontal="left" vertical="center"/>
    </xf>
    <xf numFmtId="0" fontId="4" fillId="0" borderId="35" xfId="2" applyFont="1" applyBorder="1" applyAlignment="1" applyProtection="1">
      <alignment horizontal="right" vertical="center"/>
    </xf>
    <xf numFmtId="0" fontId="4" fillId="0" borderId="37" xfId="2" applyFont="1" applyBorder="1" applyAlignment="1" applyProtection="1">
      <alignment horizontal="right" vertical="center"/>
    </xf>
    <xf numFmtId="0" fontId="6" fillId="0" borderId="23" xfId="2" applyFont="1" applyBorder="1" applyAlignment="1" applyProtection="1">
      <alignment vertical="center"/>
    </xf>
    <xf numFmtId="0" fontId="6" fillId="0" borderId="0" xfId="2" applyFont="1" applyBorder="1" applyAlignment="1" applyProtection="1">
      <alignment vertical="center"/>
    </xf>
    <xf numFmtId="0" fontId="13" fillId="0" borderId="32" xfId="2" applyFont="1" applyBorder="1" applyAlignment="1" applyProtection="1">
      <alignment horizontal="center" vertical="center"/>
      <protection locked="0"/>
    </xf>
    <xf numFmtId="0" fontId="14" fillId="0" borderId="0" xfId="2" applyFont="1" applyProtection="1"/>
    <xf numFmtId="0" fontId="4" fillId="0" borderId="38" xfId="2" applyFont="1" applyBorder="1" applyAlignment="1" applyProtection="1">
      <alignment horizontal="right" vertical="center"/>
    </xf>
    <xf numFmtId="0" fontId="14" fillId="0" borderId="0" xfId="3" applyProtection="1"/>
    <xf numFmtId="0" fontId="14" fillId="0" borderId="0" xfId="3" applyAlignment="1" applyProtection="1">
      <alignment horizontal="center" vertical="center"/>
    </xf>
    <xf numFmtId="0" fontId="14" fillId="0" borderId="0" xfId="3" applyAlignment="1" applyProtection="1">
      <alignment vertical="center"/>
    </xf>
    <xf numFmtId="2" fontId="14" fillId="0" borderId="0" xfId="3" applyNumberFormat="1" applyAlignment="1" applyProtection="1">
      <alignment horizontal="center"/>
    </xf>
    <xf numFmtId="0" fontId="14" fillId="0" borderId="0" xfId="3" applyAlignment="1" applyProtection="1">
      <alignment horizontal="center"/>
    </xf>
    <xf numFmtId="0" fontId="15" fillId="0" borderId="0" xfId="3" applyFont="1" applyAlignment="1" applyProtection="1">
      <alignment horizontal="center"/>
    </xf>
    <xf numFmtId="0" fontId="14" fillId="0" borderId="0" xfId="3" applyAlignment="1" applyProtection="1">
      <alignment horizontal="right"/>
    </xf>
    <xf numFmtId="2" fontId="16" fillId="0" borderId="0" xfId="3" applyNumberFormat="1" applyFont="1" applyBorder="1" applyAlignment="1" applyProtection="1">
      <alignment horizontal="center" vertical="center"/>
    </xf>
    <xf numFmtId="0" fontId="16" fillId="0" borderId="0" xfId="3" applyFont="1" applyBorder="1" applyAlignment="1" applyProtection="1">
      <alignment horizontal="center" vertical="center"/>
    </xf>
    <xf numFmtId="2" fontId="17" fillId="0" borderId="0" xfId="3" applyNumberFormat="1" applyFont="1" applyBorder="1" applyAlignment="1" applyProtection="1">
      <alignment horizontal="center" vertical="center"/>
    </xf>
    <xf numFmtId="9" fontId="17" fillId="0" borderId="0" xfId="3" applyNumberFormat="1" applyFont="1" applyBorder="1" applyAlignment="1" applyProtection="1">
      <alignment horizontal="center" vertical="center"/>
    </xf>
    <xf numFmtId="0" fontId="17" fillId="0" borderId="0" xfId="3" applyFont="1" applyFill="1" applyBorder="1" applyAlignment="1" applyProtection="1">
      <alignment vertical="center"/>
    </xf>
    <xf numFmtId="0" fontId="18" fillId="0" borderId="0" xfId="3" applyFont="1" applyBorder="1" applyAlignment="1" applyProtection="1">
      <alignment horizontal="center" vertical="center"/>
    </xf>
    <xf numFmtId="0" fontId="4" fillId="0" borderId="0" xfId="3" applyFont="1" applyBorder="1" applyAlignment="1" applyProtection="1">
      <alignment vertical="center"/>
    </xf>
    <xf numFmtId="0" fontId="4" fillId="0" borderId="0" xfId="3" applyFont="1" applyBorder="1" applyAlignment="1" applyProtection="1">
      <alignment vertical="center" wrapText="1"/>
    </xf>
    <xf numFmtId="0" fontId="4" fillId="0" borderId="0" xfId="3" applyFont="1" applyBorder="1" applyAlignment="1" applyProtection="1">
      <alignment horizontal="right" vertical="center"/>
    </xf>
    <xf numFmtId="0" fontId="4" fillId="0" borderId="1" xfId="3" applyFont="1" applyBorder="1" applyAlignment="1" applyProtection="1">
      <alignment horizontal="center" vertical="center"/>
    </xf>
    <xf numFmtId="0" fontId="4" fillId="0" borderId="0" xfId="3" applyFont="1" applyBorder="1" applyAlignment="1" applyProtection="1">
      <alignment horizontal="center" vertical="center"/>
    </xf>
    <xf numFmtId="0" fontId="4" fillId="0" borderId="6" xfId="3" applyFont="1" applyBorder="1" applyAlignment="1" applyProtection="1">
      <alignment horizontal="center" vertical="center"/>
    </xf>
    <xf numFmtId="0" fontId="15" fillId="0" borderId="0" xfId="3" applyFont="1" applyProtection="1"/>
    <xf numFmtId="0" fontId="15" fillId="0" borderId="0" xfId="3" applyFont="1" applyAlignment="1" applyProtection="1">
      <alignment horizontal="center" vertical="center"/>
    </xf>
    <xf numFmtId="0" fontId="15" fillId="0" borderId="0" xfId="3" applyFont="1" applyAlignment="1" applyProtection="1">
      <alignment vertical="center"/>
    </xf>
    <xf numFmtId="2" fontId="19" fillId="0" borderId="0" xfId="3" applyNumberFormat="1" applyFont="1" applyBorder="1" applyAlignment="1" applyProtection="1">
      <alignment horizontal="center" vertical="center"/>
    </xf>
    <xf numFmtId="0" fontId="19" fillId="0" borderId="0" xfId="3" applyFont="1" applyBorder="1" applyAlignment="1" applyProtection="1">
      <alignment horizontal="center" vertical="center"/>
    </xf>
    <xf numFmtId="2" fontId="20" fillId="0" borderId="0" xfId="3" applyNumberFormat="1" applyFont="1" applyBorder="1" applyAlignment="1" applyProtection="1">
      <alignment horizontal="center" vertical="center"/>
    </xf>
    <xf numFmtId="9" fontId="20" fillId="0" borderId="0" xfId="3" applyNumberFormat="1" applyFont="1" applyBorder="1" applyAlignment="1" applyProtection="1">
      <alignment horizontal="center" vertical="center"/>
    </xf>
    <xf numFmtId="0" fontId="20" fillId="0" borderId="0" xfId="3" applyFont="1" applyFill="1" applyBorder="1" applyAlignment="1" applyProtection="1">
      <alignment vertical="center"/>
    </xf>
    <xf numFmtId="0" fontId="21" fillId="0" borderId="0" xfId="3" applyFont="1" applyBorder="1" applyAlignment="1" applyProtection="1">
      <alignment horizontal="center" vertical="center"/>
    </xf>
    <xf numFmtId="0" fontId="21" fillId="0" borderId="39" xfId="3" applyFont="1" applyBorder="1" applyAlignment="1" applyProtection="1">
      <alignment horizontal="center" vertical="center"/>
    </xf>
    <xf numFmtId="0" fontId="22" fillId="0" borderId="0" xfId="3" applyFont="1" applyFill="1" applyBorder="1" applyAlignment="1" applyProtection="1">
      <alignment vertical="top" wrapText="1"/>
    </xf>
    <xf numFmtId="0" fontId="23" fillId="0" borderId="0" xfId="3" applyFont="1" applyBorder="1" applyAlignment="1" applyProtection="1">
      <alignment horizontal="center" vertical="top" wrapText="1"/>
    </xf>
    <xf numFmtId="0" fontId="24" fillId="0" borderId="0" xfId="3" applyFont="1" applyBorder="1" applyAlignment="1" applyProtection="1">
      <alignment vertical="top" wrapText="1"/>
    </xf>
    <xf numFmtId="0" fontId="24" fillId="0" borderId="0" xfId="3" applyFont="1" applyBorder="1" applyAlignment="1" applyProtection="1">
      <alignment horizontal="right" vertical="top" wrapText="1"/>
    </xf>
    <xf numFmtId="0" fontId="17" fillId="0" borderId="0" xfId="3" applyFont="1" applyFill="1" applyBorder="1" applyAlignment="1" applyProtection="1">
      <alignment horizontal="center" vertical="center"/>
    </xf>
    <xf numFmtId="0" fontId="4" fillId="5" borderId="26" xfId="3" applyFont="1" applyFill="1" applyBorder="1" applyAlignment="1" applyProtection="1">
      <alignment horizontal="center" vertical="center"/>
    </xf>
    <xf numFmtId="0" fontId="4" fillId="5" borderId="27" xfId="3" applyFont="1" applyFill="1" applyBorder="1" applyAlignment="1" applyProtection="1">
      <alignment horizontal="center" vertical="center"/>
    </xf>
    <xf numFmtId="0" fontId="25" fillId="0" borderId="0" xfId="3" applyFont="1" applyFill="1" applyBorder="1" applyAlignment="1" applyProtection="1">
      <alignment horizontal="left" vertical="center"/>
    </xf>
    <xf numFmtId="9" fontId="26" fillId="6" borderId="25" xfId="3" applyNumberFormat="1" applyFont="1" applyFill="1" applyBorder="1" applyAlignment="1" applyProtection="1">
      <alignment horizontal="left" vertical="center" wrapText="1"/>
    </xf>
    <xf numFmtId="0" fontId="11" fillId="7" borderId="25" xfId="3" applyFont="1" applyFill="1" applyBorder="1" applyAlignment="1" applyProtection="1">
      <alignment horizontal="center" vertical="center"/>
    </xf>
    <xf numFmtId="0" fontId="27" fillId="8" borderId="16" xfId="3" applyFont="1" applyFill="1" applyBorder="1" applyAlignment="1" applyProtection="1">
      <alignment vertical="center"/>
    </xf>
    <xf numFmtId="0" fontId="27" fillId="8" borderId="17" xfId="3" applyFont="1" applyFill="1" applyBorder="1" applyAlignment="1" applyProtection="1">
      <alignment horizontal="center" vertical="center"/>
    </xf>
    <xf numFmtId="0" fontId="28" fillId="9" borderId="40" xfId="3" applyFont="1" applyFill="1" applyBorder="1" applyAlignment="1" applyProtection="1">
      <alignment horizontal="center" vertical="center"/>
    </xf>
    <xf numFmtId="0" fontId="4" fillId="0" borderId="25" xfId="3" applyFont="1" applyBorder="1" applyAlignment="1" applyProtection="1">
      <alignment horizontal="right" vertical="center"/>
    </xf>
    <xf numFmtId="0" fontId="28" fillId="0" borderId="16" xfId="3" applyFont="1" applyBorder="1" applyAlignment="1" applyProtection="1">
      <alignment vertical="center"/>
    </xf>
    <xf numFmtId="0" fontId="28" fillId="0" borderId="17" xfId="3" applyFont="1" applyBorder="1" applyAlignment="1" applyProtection="1">
      <alignment horizontal="center" vertical="center"/>
    </xf>
    <xf numFmtId="0" fontId="28" fillId="0" borderId="0" xfId="3" applyFont="1" applyBorder="1" applyAlignment="1" applyProtection="1">
      <alignment horizontal="right" vertical="center"/>
    </xf>
    <xf numFmtId="0" fontId="17" fillId="0" borderId="0" xfId="3" applyFont="1" applyFill="1" applyBorder="1" applyAlignment="1" applyProtection="1">
      <alignment horizontal="left" vertical="center"/>
    </xf>
    <xf numFmtId="0" fontId="18" fillId="0" borderId="20" xfId="3" applyFont="1" applyBorder="1" applyAlignment="1" applyProtection="1">
      <alignment vertical="center"/>
    </xf>
    <xf numFmtId="0" fontId="18" fillId="0" borderId="20" xfId="3" applyFont="1" applyBorder="1" applyAlignment="1" applyProtection="1">
      <alignment horizontal="center" vertical="center"/>
    </xf>
    <xf numFmtId="0" fontId="11" fillId="0" borderId="0" xfId="3" applyFont="1" applyBorder="1" applyAlignment="1" applyProtection="1">
      <alignment horizontal="right" vertical="center"/>
    </xf>
    <xf numFmtId="2" fontId="4" fillId="0" borderId="0" xfId="3" applyNumberFormat="1" applyFont="1" applyBorder="1" applyAlignment="1" applyProtection="1">
      <alignment horizontal="center" vertical="center"/>
    </xf>
    <xf numFmtId="9" fontId="17" fillId="0" borderId="0" xfId="4" applyFont="1" applyBorder="1" applyAlignment="1" applyProtection="1">
      <alignment horizontal="center" vertical="center"/>
    </xf>
    <xf numFmtId="10" fontId="29" fillId="0" borderId="0" xfId="3" applyNumberFormat="1" applyFont="1" applyFill="1" applyBorder="1" applyAlignment="1" applyProtection="1">
      <alignment horizontal="left" vertical="center"/>
    </xf>
    <xf numFmtId="0" fontId="25" fillId="10" borderId="0" xfId="3" applyFont="1" applyFill="1" applyBorder="1" applyAlignment="1" applyProtection="1">
      <alignment horizontal="right" vertical="center"/>
    </xf>
    <xf numFmtId="1" fontId="17" fillId="0" borderId="0" xfId="3" applyNumberFormat="1" applyFont="1" applyBorder="1" applyAlignment="1" applyProtection="1">
      <alignment horizontal="center" vertical="center"/>
    </xf>
    <xf numFmtId="0" fontId="30" fillId="0" borderId="0" xfId="3" applyFont="1" applyFill="1" applyBorder="1" applyAlignment="1" applyProtection="1">
      <alignment horizontal="center"/>
    </xf>
    <xf numFmtId="0" fontId="31" fillId="10" borderId="0" xfId="3" applyFont="1" applyFill="1" applyBorder="1" applyAlignment="1" applyProtection="1">
      <alignment horizontal="center" vertical="center"/>
    </xf>
    <xf numFmtId="0" fontId="4" fillId="0" borderId="27" xfId="3" applyFont="1" applyFill="1" applyBorder="1" applyAlignment="1" applyProtection="1">
      <alignment horizontal="center" vertical="center"/>
    </xf>
    <xf numFmtId="0" fontId="25" fillId="0" borderId="27" xfId="3" applyFont="1" applyFill="1" applyBorder="1" applyAlignment="1" applyProtection="1">
      <alignment horizontal="right" vertical="center"/>
    </xf>
    <xf numFmtId="0" fontId="25" fillId="9" borderId="27" xfId="3" applyFont="1" applyFill="1" applyBorder="1" applyAlignment="1" applyProtection="1">
      <alignment horizontal="right" vertical="center"/>
    </xf>
    <xf numFmtId="1" fontId="17" fillId="0" borderId="25" xfId="3" applyNumberFormat="1" applyFont="1" applyBorder="1" applyAlignment="1" applyProtection="1">
      <alignment horizontal="center" vertical="center"/>
    </xf>
    <xf numFmtId="0" fontId="28" fillId="10" borderId="1" xfId="3" applyFont="1" applyFill="1" applyBorder="1" applyAlignment="1" applyProtection="1">
      <alignment horizontal="center" vertical="center"/>
    </xf>
    <xf numFmtId="0" fontId="21" fillId="0" borderId="22" xfId="3" applyFont="1" applyFill="1" applyBorder="1" applyAlignment="1" applyProtection="1">
      <alignment horizontal="center" vertical="center"/>
      <protection locked="0"/>
    </xf>
    <xf numFmtId="0" fontId="28" fillId="9" borderId="22" xfId="3" applyFont="1" applyFill="1" applyBorder="1" applyAlignment="1" applyProtection="1">
      <alignment horizontal="center" vertical="center"/>
      <protection locked="0"/>
    </xf>
    <xf numFmtId="0" fontId="32" fillId="11" borderId="22" xfId="3" applyFont="1" applyFill="1" applyBorder="1" applyAlignment="1" applyProtection="1">
      <alignment vertical="center" wrapText="1"/>
    </xf>
    <xf numFmtId="0" fontId="28" fillId="10" borderId="11" xfId="3" applyFont="1" applyFill="1" applyBorder="1" applyAlignment="1" applyProtection="1">
      <alignment horizontal="center" vertical="center"/>
    </xf>
    <xf numFmtId="0" fontId="21" fillId="12" borderId="25" xfId="3" applyFont="1" applyFill="1" applyBorder="1" applyAlignment="1" applyProtection="1">
      <alignment horizontal="center" vertical="center"/>
      <protection locked="0"/>
    </xf>
    <xf numFmtId="0" fontId="28" fillId="9" borderId="25" xfId="3" applyFont="1" applyFill="1" applyBorder="1" applyAlignment="1" applyProtection="1">
      <alignment horizontal="center" vertical="center"/>
      <protection locked="0"/>
    </xf>
    <xf numFmtId="0" fontId="32" fillId="13" borderId="25" xfId="3" applyFont="1" applyFill="1" applyBorder="1" applyAlignment="1" applyProtection="1">
      <alignment vertical="center" wrapText="1"/>
    </xf>
    <xf numFmtId="0" fontId="21" fillId="0" borderId="25" xfId="3" applyFont="1" applyFill="1" applyBorder="1" applyAlignment="1" applyProtection="1">
      <alignment horizontal="center" vertical="center"/>
      <protection locked="0"/>
    </xf>
    <xf numFmtId="0" fontId="32" fillId="11" borderId="25" xfId="3" applyFont="1" applyFill="1" applyBorder="1" applyAlignment="1" applyProtection="1">
      <alignment vertical="center" wrapText="1"/>
    </xf>
    <xf numFmtId="0" fontId="32" fillId="0" borderId="25" xfId="3" applyFont="1" applyFill="1" applyBorder="1" applyAlignment="1" applyProtection="1">
      <alignment vertical="center" wrapText="1"/>
    </xf>
    <xf numFmtId="0" fontId="28" fillId="10" borderId="39" xfId="3" applyFont="1" applyFill="1" applyBorder="1" applyAlignment="1" applyProtection="1">
      <alignment horizontal="center" vertical="center"/>
    </xf>
    <xf numFmtId="0" fontId="21" fillId="12" borderId="29" xfId="3" applyFont="1" applyFill="1" applyBorder="1" applyAlignment="1" applyProtection="1">
      <alignment horizontal="center" vertical="center"/>
      <protection locked="0"/>
    </xf>
    <xf numFmtId="0" fontId="28" fillId="9" borderId="29" xfId="3" applyFont="1" applyFill="1" applyBorder="1" applyAlignment="1" applyProtection="1">
      <alignment horizontal="center" vertical="center"/>
      <protection locked="0"/>
    </xf>
    <xf numFmtId="0" fontId="32" fillId="13" borderId="29" xfId="3" applyFont="1" applyFill="1" applyBorder="1" applyAlignment="1" applyProtection="1">
      <alignment vertical="center" wrapText="1"/>
    </xf>
    <xf numFmtId="10" fontId="33" fillId="7" borderId="0" xfId="3" applyNumberFormat="1" applyFont="1" applyFill="1" applyProtection="1"/>
    <xf numFmtId="0" fontId="33" fillId="7" borderId="0" xfId="3" applyFont="1" applyFill="1" applyAlignment="1" applyProtection="1">
      <alignment horizontal="center" vertical="center"/>
    </xf>
    <xf numFmtId="0" fontId="33" fillId="7" borderId="0" xfId="3" applyFont="1" applyFill="1" applyAlignment="1" applyProtection="1">
      <alignment vertical="center"/>
    </xf>
    <xf numFmtId="0" fontId="33" fillId="7" borderId="0" xfId="3" applyFont="1" applyFill="1" applyProtection="1"/>
    <xf numFmtId="2" fontId="34" fillId="7" borderId="0" xfId="3" applyNumberFormat="1" applyFont="1" applyFill="1" applyBorder="1" applyAlignment="1" applyProtection="1">
      <alignment horizontal="center" vertical="center"/>
    </xf>
    <xf numFmtId="1" fontId="34" fillId="7" borderId="0" xfId="3" applyNumberFormat="1" applyFont="1" applyFill="1" applyBorder="1" applyAlignment="1" applyProtection="1">
      <alignment horizontal="center" vertical="center"/>
    </xf>
    <xf numFmtId="2" fontId="34" fillId="7" borderId="25" xfId="3" applyNumberFormat="1" applyFont="1" applyFill="1" applyBorder="1" applyAlignment="1" applyProtection="1">
      <alignment horizontal="center" vertical="center"/>
    </xf>
    <xf numFmtId="9" fontId="34" fillId="7" borderId="25" xfId="3" applyNumberFormat="1" applyFont="1" applyFill="1" applyBorder="1" applyAlignment="1" applyProtection="1">
      <alignment horizontal="center" vertical="center"/>
    </xf>
    <xf numFmtId="10" fontId="34" fillId="7" borderId="0" xfId="3" applyNumberFormat="1" applyFont="1" applyFill="1" applyBorder="1" applyAlignment="1" applyProtection="1">
      <alignment horizontal="left" vertical="center"/>
    </xf>
    <xf numFmtId="0" fontId="35" fillId="7" borderId="0" xfId="3" applyFont="1" applyFill="1" applyBorder="1" applyProtection="1"/>
    <xf numFmtId="0" fontId="32" fillId="11" borderId="44" xfId="3" applyFont="1" applyFill="1" applyBorder="1" applyAlignment="1" applyProtection="1">
      <alignment horizontal="left" vertical="center" wrapText="1"/>
    </xf>
    <xf numFmtId="0" fontId="32" fillId="13" borderId="7" xfId="3" applyFont="1" applyFill="1" applyBorder="1" applyAlignment="1" applyProtection="1">
      <alignment vertical="center" wrapText="1"/>
    </xf>
    <xf numFmtId="0" fontId="32" fillId="11" borderId="0" xfId="3" applyFont="1" applyFill="1" applyBorder="1" applyAlignment="1" applyProtection="1">
      <alignment vertical="center" wrapText="1"/>
    </xf>
    <xf numFmtId="0" fontId="32" fillId="0" borderId="12" xfId="3" applyFont="1" applyFill="1" applyBorder="1" applyAlignment="1" applyProtection="1">
      <alignment vertical="center" wrapText="1"/>
    </xf>
    <xf numFmtId="0" fontId="21" fillId="12" borderId="41" xfId="3" applyFont="1" applyFill="1" applyBorder="1" applyAlignment="1" applyProtection="1">
      <alignment horizontal="center" vertical="center"/>
      <protection locked="0"/>
    </xf>
    <xf numFmtId="0" fontId="28" fillId="9" borderId="41" xfId="3" applyFont="1" applyFill="1" applyBorder="1" applyAlignment="1" applyProtection="1">
      <alignment horizontal="center" vertical="center"/>
      <protection locked="0"/>
    </xf>
    <xf numFmtId="0" fontId="32" fillId="13" borderId="12" xfId="3" applyFont="1" applyFill="1" applyBorder="1" applyAlignment="1" applyProtection="1">
      <alignment vertical="center" wrapText="1"/>
    </xf>
    <xf numFmtId="0" fontId="36" fillId="7" borderId="0" xfId="3" applyFont="1" applyFill="1" applyAlignment="1" applyProtection="1">
      <alignment horizontal="center" vertical="center"/>
    </xf>
    <xf numFmtId="0" fontId="36" fillId="7" borderId="0" xfId="3" applyFont="1" applyFill="1" applyAlignment="1" applyProtection="1">
      <alignment vertical="center"/>
    </xf>
    <xf numFmtId="0" fontId="36" fillId="7" borderId="0" xfId="3" applyFont="1" applyFill="1" applyProtection="1"/>
    <xf numFmtId="2" fontId="37" fillId="7" borderId="0" xfId="3" applyNumberFormat="1" applyFont="1" applyFill="1" applyBorder="1" applyAlignment="1" applyProtection="1">
      <alignment horizontal="center" vertical="center"/>
    </xf>
    <xf numFmtId="1" fontId="37" fillId="7" borderId="0" xfId="3" applyNumberFormat="1" applyFont="1" applyFill="1" applyBorder="1" applyAlignment="1" applyProtection="1">
      <alignment horizontal="center" vertical="center"/>
    </xf>
    <xf numFmtId="0" fontId="38" fillId="7" borderId="0" xfId="3" applyFont="1" applyFill="1" applyBorder="1" applyProtection="1"/>
    <xf numFmtId="0" fontId="21" fillId="0" borderId="49" xfId="3" applyFont="1" applyFill="1" applyBorder="1" applyAlignment="1" applyProtection="1">
      <alignment horizontal="center" vertical="center"/>
      <protection locked="0"/>
    </xf>
    <xf numFmtId="0" fontId="28" fillId="9" borderId="49" xfId="3" applyFont="1" applyFill="1" applyBorder="1" applyAlignment="1" applyProtection="1">
      <alignment horizontal="center" vertical="center"/>
      <protection locked="0"/>
    </xf>
    <xf numFmtId="0" fontId="32" fillId="11" borderId="21" xfId="3" applyFont="1" applyFill="1" applyBorder="1" applyAlignment="1" applyProtection="1">
      <alignment vertical="center"/>
    </xf>
    <xf numFmtId="0" fontId="32" fillId="13" borderId="9" xfId="3" applyFont="1" applyFill="1" applyBorder="1" applyAlignment="1" applyProtection="1">
      <alignment vertical="center"/>
    </xf>
    <xf numFmtId="0" fontId="21" fillId="0" borderId="44" xfId="3" applyFont="1" applyFill="1" applyBorder="1" applyAlignment="1" applyProtection="1">
      <alignment horizontal="center" vertical="center"/>
      <protection locked="0"/>
    </xf>
    <xf numFmtId="0" fontId="28" fillId="9" borderId="44" xfId="3" applyFont="1" applyFill="1" applyBorder="1" applyAlignment="1" applyProtection="1">
      <alignment horizontal="center" vertical="center"/>
      <protection locked="0"/>
    </xf>
    <xf numFmtId="0" fontId="32" fillId="0" borderId="45" xfId="3" applyFont="1" applyFill="1" applyBorder="1" applyAlignment="1" applyProtection="1">
      <alignment vertical="center" wrapText="1"/>
    </xf>
    <xf numFmtId="0" fontId="21" fillId="13" borderId="9" xfId="3" applyFont="1" applyFill="1" applyBorder="1" applyAlignment="1" applyProtection="1">
      <alignment horizontal="center" vertical="center"/>
      <protection locked="0"/>
    </xf>
    <xf numFmtId="0" fontId="21" fillId="12" borderId="9" xfId="3" applyFont="1" applyFill="1" applyBorder="1" applyAlignment="1" applyProtection="1">
      <alignment horizontal="center" vertical="center"/>
      <protection locked="0"/>
    </xf>
    <xf numFmtId="10" fontId="4" fillId="0" borderId="0" xfId="3" applyNumberFormat="1" applyFont="1" applyBorder="1" applyAlignment="1" applyProtection="1">
      <alignment vertical="center"/>
    </xf>
    <xf numFmtId="0" fontId="21" fillId="0" borderId="41" xfId="3" applyFont="1" applyFill="1" applyBorder="1" applyAlignment="1" applyProtection="1">
      <alignment horizontal="center" vertical="center"/>
      <protection locked="0"/>
    </xf>
    <xf numFmtId="0" fontId="32" fillId="0" borderId="41" xfId="3" applyFont="1" applyBorder="1" applyAlignment="1" applyProtection="1">
      <alignment vertical="center"/>
    </xf>
    <xf numFmtId="10" fontId="34" fillId="7" borderId="0" xfId="3" applyNumberFormat="1" applyFont="1" applyFill="1" applyBorder="1" applyAlignment="1" applyProtection="1">
      <alignment vertical="center"/>
    </xf>
    <xf numFmtId="0" fontId="28" fillId="7" borderId="0" xfId="3" applyFont="1" applyFill="1" applyBorder="1" applyAlignment="1" applyProtection="1">
      <alignment horizontal="center" vertical="center"/>
    </xf>
    <xf numFmtId="2" fontId="40" fillId="0" borderId="0" xfId="3" applyNumberFormat="1" applyFont="1" applyBorder="1" applyAlignment="1" applyProtection="1">
      <alignment horizontal="center" vertical="center"/>
    </xf>
    <xf numFmtId="0" fontId="40" fillId="0" borderId="0" xfId="3" applyFont="1" applyBorder="1" applyAlignment="1" applyProtection="1">
      <alignment horizontal="center" vertical="center"/>
    </xf>
    <xf numFmtId="2" fontId="25" fillId="0" borderId="0" xfId="3" applyNumberFormat="1"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41" fillId="0" borderId="0" xfId="3" applyFont="1" applyFill="1" applyBorder="1" applyAlignment="1" applyProtection="1">
      <alignment vertical="center"/>
    </xf>
    <xf numFmtId="0" fontId="42" fillId="0" borderId="50" xfId="3" applyFont="1" applyBorder="1" applyAlignment="1" applyProtection="1">
      <alignment horizontal="center" vertical="center"/>
    </xf>
    <xf numFmtId="49" fontId="42" fillId="0" borderId="44" xfId="3" applyNumberFormat="1" applyFont="1" applyBorder="1" applyAlignment="1" applyProtection="1">
      <alignment horizontal="center" vertical="center"/>
    </xf>
    <xf numFmtId="0" fontId="42" fillId="0" borderId="44" xfId="3" applyFont="1" applyBorder="1" applyAlignment="1" applyProtection="1">
      <alignment horizontal="center" vertical="center"/>
    </xf>
    <xf numFmtId="0" fontId="11" fillId="0" borderId="0" xfId="3" applyFont="1" applyBorder="1" applyAlignment="1" applyProtection="1">
      <alignment horizontal="center" vertical="center"/>
    </xf>
    <xf numFmtId="0" fontId="47" fillId="0" borderId="51" xfId="3" applyNumberFormat="1" applyFont="1" applyBorder="1" applyAlignment="1" applyProtection="1">
      <alignment horizontal="center" vertical="center" wrapText="1"/>
    </xf>
    <xf numFmtId="49" fontId="46" fillId="0" borderId="0" xfId="3" applyNumberFormat="1" applyFont="1" applyAlignment="1" applyProtection="1">
      <alignment horizontal="right"/>
    </xf>
    <xf numFmtId="49" fontId="21" fillId="0" borderId="19" xfId="3" applyNumberFormat="1" applyFont="1" applyBorder="1" applyAlignment="1" applyProtection="1">
      <alignment horizontal="center" vertical="center"/>
    </xf>
    <xf numFmtId="49" fontId="21" fillId="0" borderId="34" xfId="3" applyNumberFormat="1" applyFont="1" applyBorder="1" applyAlignment="1" applyProtection="1">
      <alignment horizontal="right"/>
    </xf>
    <xf numFmtId="49" fontId="47" fillId="0" borderId="54" xfId="3" applyNumberFormat="1" applyFont="1" applyBorder="1" applyAlignment="1" applyProtection="1">
      <alignment horizontal="center" vertical="center"/>
    </xf>
    <xf numFmtId="49" fontId="21" fillId="0" borderId="26" xfId="3" applyNumberFormat="1" applyFont="1" applyBorder="1" applyAlignment="1" applyProtection="1">
      <alignment horizontal="center" vertical="center"/>
    </xf>
    <xf numFmtId="49" fontId="21" fillId="0" borderId="33" xfId="3" applyNumberFormat="1" applyFont="1" applyBorder="1" applyAlignment="1" applyProtection="1">
      <alignment horizontal="right"/>
    </xf>
    <xf numFmtId="0" fontId="0" fillId="0" borderId="0" xfId="0" applyAlignment="1">
      <alignment vertical="top"/>
    </xf>
    <xf numFmtId="0" fontId="0" fillId="0" borderId="25" xfId="0" applyBorder="1" applyAlignment="1">
      <alignment horizontal="center" vertical="top"/>
    </xf>
    <xf numFmtId="0" fontId="11" fillId="0" borderId="9" xfId="2" applyFont="1" applyBorder="1" applyAlignment="1" applyProtection="1">
      <alignment horizontal="center" vertical="center" wrapText="1"/>
    </xf>
    <xf numFmtId="0" fontId="11" fillId="0" borderId="7" xfId="2" applyFont="1" applyBorder="1" applyAlignment="1" applyProtection="1">
      <alignment horizontal="center" vertical="center" wrapText="1"/>
    </xf>
    <xf numFmtId="0" fontId="11" fillId="3" borderId="9" xfId="2" applyFont="1" applyFill="1" applyBorder="1" applyAlignment="1" applyProtection="1">
      <alignment horizontal="center" vertical="center" wrapText="1"/>
    </xf>
    <xf numFmtId="0" fontId="11" fillId="3" borderId="7" xfId="2" applyFont="1" applyFill="1" applyBorder="1" applyAlignment="1" applyProtection="1">
      <alignment horizontal="center" vertical="center" wrapText="1"/>
    </xf>
    <xf numFmtId="0" fontId="8" fillId="0" borderId="17" xfId="2" applyFont="1" applyBorder="1" applyAlignment="1" applyProtection="1">
      <alignment horizontal="center" vertical="center"/>
    </xf>
    <xf numFmtId="0" fontId="4" fillId="0" borderId="14" xfId="2" applyFont="1" applyBorder="1" applyAlignment="1" applyProtection="1">
      <alignment horizontal="left" vertical="center" wrapText="1"/>
    </xf>
    <xf numFmtId="0" fontId="4" fillId="0" borderId="13" xfId="2" applyFont="1" applyBorder="1" applyAlignment="1" applyProtection="1">
      <alignment horizontal="left" vertical="center" wrapText="1"/>
    </xf>
    <xf numFmtId="0" fontId="4" fillId="0" borderId="12" xfId="2" applyFont="1" applyBorder="1" applyAlignment="1" applyProtection="1">
      <alignment horizontal="left" vertical="center" wrapText="1"/>
    </xf>
    <xf numFmtId="0" fontId="11" fillId="0" borderId="4" xfId="2" applyFont="1" applyBorder="1" applyAlignment="1" applyProtection="1">
      <alignment horizontal="center" vertical="center" wrapText="1"/>
    </xf>
    <xf numFmtId="0" fontId="11" fillId="0" borderId="2" xfId="2" applyFont="1" applyBorder="1" applyAlignment="1" applyProtection="1">
      <alignment horizontal="center" vertical="center" wrapText="1"/>
    </xf>
    <xf numFmtId="0" fontId="4" fillId="3" borderId="4" xfId="2" applyFont="1" applyFill="1" applyBorder="1" applyAlignment="1" applyProtection="1">
      <alignment horizontal="left" vertical="center" wrapText="1"/>
    </xf>
    <xf numFmtId="0" fontId="4" fillId="3" borderId="3" xfId="2" applyFont="1" applyFill="1" applyBorder="1" applyAlignment="1" applyProtection="1">
      <alignment horizontal="left" vertical="center" wrapText="1"/>
    </xf>
    <xf numFmtId="0" fontId="4" fillId="3" borderId="2" xfId="2" applyFont="1" applyFill="1" applyBorder="1" applyAlignment="1" applyProtection="1">
      <alignment horizontal="left" vertical="center" wrapText="1"/>
    </xf>
    <xf numFmtId="0" fontId="4" fillId="3" borderId="9" xfId="2" applyFont="1" applyFill="1" applyBorder="1" applyAlignment="1" applyProtection="1">
      <alignment horizontal="left" vertical="center" wrapText="1"/>
    </xf>
    <xf numFmtId="0" fontId="4" fillId="3" borderId="8" xfId="2" applyFont="1" applyFill="1" applyBorder="1" applyAlignment="1" applyProtection="1">
      <alignment horizontal="left" vertical="center" wrapText="1"/>
    </xf>
    <xf numFmtId="0" fontId="4" fillId="3" borderId="7" xfId="2" applyFont="1" applyFill="1" applyBorder="1" applyAlignment="1" applyProtection="1">
      <alignment horizontal="left" vertical="center" wrapText="1"/>
    </xf>
    <xf numFmtId="0" fontId="4" fillId="0" borderId="9" xfId="2" applyFont="1" applyBorder="1" applyAlignment="1" applyProtection="1">
      <alignment horizontal="left" vertical="center" wrapText="1"/>
    </xf>
    <xf numFmtId="0" fontId="4" fillId="0" borderId="8" xfId="2" applyFont="1" applyBorder="1" applyAlignment="1" applyProtection="1">
      <alignment horizontal="left" vertical="center" wrapText="1"/>
    </xf>
    <xf numFmtId="0" fontId="4" fillId="0" borderId="7" xfId="2" applyFont="1" applyBorder="1" applyAlignment="1" applyProtection="1">
      <alignment horizontal="left" vertical="center" wrapText="1"/>
    </xf>
    <xf numFmtId="14" fontId="11" fillId="0" borderId="34" xfId="2" applyNumberFormat="1" applyFont="1" applyBorder="1" applyAlignment="1" applyProtection="1">
      <alignment horizontal="center" vertical="center"/>
      <protection locked="0"/>
    </xf>
    <xf numFmtId="0" fontId="11" fillId="0" borderId="20" xfId="2" applyFont="1" applyBorder="1" applyAlignment="1" applyProtection="1">
      <alignment horizontal="center" vertical="center"/>
      <protection locked="0"/>
    </xf>
    <xf numFmtId="0" fontId="11" fillId="0" borderId="19" xfId="2" applyFont="1" applyBorder="1" applyAlignment="1" applyProtection="1">
      <alignment horizontal="center" vertical="center"/>
      <protection locked="0"/>
    </xf>
    <xf numFmtId="0" fontId="2" fillId="0" borderId="17" xfId="2" applyBorder="1" applyAlignment="1" applyProtection="1">
      <alignment horizontal="center" vertical="center"/>
    </xf>
    <xf numFmtId="0" fontId="2" fillId="0" borderId="0" xfId="2" applyBorder="1" applyAlignment="1" applyProtection="1">
      <alignment horizontal="center" vertical="center"/>
    </xf>
    <xf numFmtId="0" fontId="2" fillId="0" borderId="20" xfId="2" applyBorder="1" applyAlignment="1" applyProtection="1">
      <alignment horizontal="center" vertical="center"/>
    </xf>
    <xf numFmtId="0" fontId="6" fillId="4" borderId="18" xfId="2" applyFont="1" applyFill="1" applyBorder="1" applyAlignment="1" applyProtection="1">
      <alignment horizontal="center" vertical="center"/>
    </xf>
    <xf numFmtId="0" fontId="6" fillId="4" borderId="27" xfId="2" applyFont="1" applyFill="1" applyBorder="1" applyAlignment="1" applyProtection="1">
      <alignment horizontal="center" vertical="center"/>
    </xf>
    <xf numFmtId="0" fontId="6" fillId="4" borderId="26" xfId="2" applyFont="1" applyFill="1" applyBorder="1" applyAlignment="1" applyProtection="1">
      <alignment horizontal="center" vertical="center"/>
    </xf>
    <xf numFmtId="0" fontId="11" fillId="0" borderId="33" xfId="2" applyFont="1" applyBorder="1" applyAlignment="1" applyProtection="1">
      <alignment horizontal="center" vertical="center"/>
    </xf>
    <xf numFmtId="0" fontId="11" fillId="0" borderId="27" xfId="2" applyFont="1" applyBorder="1" applyAlignment="1" applyProtection="1">
      <alignment horizontal="center" vertical="center"/>
    </xf>
    <xf numFmtId="0" fontId="11" fillId="0" borderId="26" xfId="2" applyFont="1" applyBorder="1" applyAlignment="1" applyProtection="1">
      <alignment horizontal="center" vertical="center"/>
    </xf>
    <xf numFmtId="0" fontId="6" fillId="0" borderId="36" xfId="2" applyFont="1" applyBorder="1" applyAlignment="1" applyProtection="1">
      <alignment horizontal="center" vertical="center"/>
    </xf>
    <xf numFmtId="0" fontId="6" fillId="0" borderId="0" xfId="2" applyFont="1" applyBorder="1" applyAlignment="1" applyProtection="1">
      <alignment horizontal="center" vertical="center"/>
    </xf>
    <xf numFmtId="0" fontId="6" fillId="0" borderId="23" xfId="2" applyFont="1" applyBorder="1" applyAlignment="1" applyProtection="1">
      <alignment horizontal="center" vertical="center"/>
    </xf>
    <xf numFmtId="0" fontId="11" fillId="0" borderId="36" xfId="2" applyFont="1" applyBorder="1" applyAlignment="1" applyProtection="1">
      <alignment horizontal="center" vertical="center"/>
      <protection locked="0"/>
    </xf>
    <xf numFmtId="0" fontId="11" fillId="0" borderId="0" xfId="2" applyFont="1" applyBorder="1" applyAlignment="1" applyProtection="1">
      <alignment horizontal="center" vertical="center"/>
      <protection locked="0"/>
    </xf>
    <xf numFmtId="0" fontId="11" fillId="0" borderId="23" xfId="2" applyFont="1" applyBorder="1" applyAlignment="1" applyProtection="1">
      <alignment horizontal="center" vertical="center"/>
      <protection locked="0"/>
    </xf>
    <xf numFmtId="14" fontId="11" fillId="0" borderId="36" xfId="2" applyNumberFormat="1" applyFont="1" applyBorder="1" applyAlignment="1" applyProtection="1">
      <alignment horizontal="center" vertical="center"/>
      <protection locked="0"/>
    </xf>
    <xf numFmtId="0" fontId="4" fillId="0" borderId="17" xfId="2" applyFont="1" applyBorder="1" applyAlignment="1" applyProtection="1">
      <alignment horizontal="center" vertical="center"/>
    </xf>
    <xf numFmtId="0" fontId="4" fillId="0" borderId="20" xfId="2" applyFont="1" applyBorder="1" applyAlignment="1" applyProtection="1">
      <alignment horizontal="center" vertical="center"/>
    </xf>
    <xf numFmtId="0" fontId="6" fillId="4" borderId="18" xfId="2" applyFont="1" applyFill="1" applyBorder="1" applyAlignment="1" applyProtection="1">
      <alignment horizontal="left" vertical="center" wrapText="1"/>
    </xf>
    <xf numFmtId="0" fontId="6" fillId="4" borderId="17" xfId="2" applyFont="1" applyFill="1" applyBorder="1" applyAlignment="1" applyProtection="1">
      <alignment horizontal="left" vertical="center" wrapText="1"/>
    </xf>
    <xf numFmtId="0" fontId="6" fillId="4" borderId="16" xfId="2" applyFont="1" applyFill="1" applyBorder="1" applyAlignment="1" applyProtection="1">
      <alignment horizontal="left" vertical="center" wrapText="1"/>
    </xf>
    <xf numFmtId="0" fontId="11" fillId="0" borderId="31" xfId="2" applyFont="1" applyBorder="1" applyAlignment="1" applyProtection="1">
      <alignment horizontal="center" vertical="center" wrapText="1"/>
    </xf>
    <xf numFmtId="0" fontId="11" fillId="0" borderId="30" xfId="2" applyFont="1" applyBorder="1" applyAlignment="1" applyProtection="1">
      <alignment horizontal="center" vertical="center" wrapText="1"/>
    </xf>
    <xf numFmtId="0" fontId="9" fillId="0" borderId="28" xfId="2" applyFont="1" applyBorder="1" applyAlignment="1" applyProtection="1">
      <alignment horizontal="left" vertical="top" wrapText="1"/>
      <protection locked="0"/>
    </xf>
    <xf numFmtId="0" fontId="9" fillId="0" borderId="27" xfId="2" applyFont="1" applyBorder="1" applyAlignment="1" applyProtection="1">
      <alignment horizontal="left" vertical="top" wrapText="1"/>
      <protection locked="0"/>
    </xf>
    <xf numFmtId="0" fontId="9" fillId="0" borderId="26" xfId="2" applyFont="1" applyBorder="1" applyAlignment="1" applyProtection="1">
      <alignment horizontal="left" vertical="top" wrapText="1"/>
      <protection locked="0"/>
    </xf>
    <xf numFmtId="0" fontId="9" fillId="0" borderId="24" xfId="2" applyFont="1" applyBorder="1" applyAlignment="1" applyProtection="1">
      <alignment horizontal="left" vertical="top" wrapText="1"/>
      <protection locked="0"/>
    </xf>
    <xf numFmtId="0" fontId="9" fillId="0" borderId="0" xfId="2" applyFont="1" applyBorder="1" applyAlignment="1" applyProtection="1">
      <alignment horizontal="left" vertical="top" wrapText="1"/>
      <protection locked="0"/>
    </xf>
    <xf numFmtId="0" fontId="9" fillId="0" borderId="23" xfId="2" applyFont="1" applyBorder="1" applyAlignment="1" applyProtection="1">
      <alignment horizontal="left" vertical="top" wrapText="1"/>
      <protection locked="0"/>
    </xf>
    <xf numFmtId="0" fontId="9" fillId="0" borderId="21" xfId="2" applyFont="1" applyBorder="1" applyAlignment="1" applyProtection="1">
      <alignment horizontal="left" vertical="top" wrapText="1"/>
      <protection locked="0"/>
    </xf>
    <xf numFmtId="0" fontId="9" fillId="0" borderId="20" xfId="2" applyFont="1" applyBorder="1" applyAlignment="1" applyProtection="1">
      <alignment horizontal="left" vertical="top" wrapText="1"/>
      <protection locked="0"/>
    </xf>
    <xf numFmtId="0" fontId="9" fillId="0" borderId="19" xfId="2" applyFont="1" applyBorder="1" applyAlignment="1" applyProtection="1">
      <alignment horizontal="left" vertical="top" wrapText="1"/>
      <protection locked="0"/>
    </xf>
    <xf numFmtId="0" fontId="4" fillId="0" borderId="37" xfId="3" applyFont="1" applyBorder="1" applyAlignment="1" applyProtection="1">
      <alignment horizontal="center" vertical="center" wrapText="1"/>
      <protection locked="0"/>
    </xf>
    <xf numFmtId="0" fontId="4" fillId="0" borderId="7" xfId="3" applyFont="1" applyBorder="1" applyAlignment="1" applyProtection="1">
      <alignment horizontal="center" vertical="center" wrapText="1"/>
      <protection locked="0"/>
    </xf>
    <xf numFmtId="0" fontId="4" fillId="0" borderId="35" xfId="3" applyFont="1" applyBorder="1" applyAlignment="1" applyProtection="1">
      <alignment horizontal="center" vertical="center" wrapText="1"/>
      <protection locked="0"/>
    </xf>
    <xf numFmtId="0" fontId="4" fillId="0" borderId="2" xfId="3" applyFont="1" applyBorder="1" applyAlignment="1" applyProtection="1">
      <alignment horizontal="center" vertical="center" wrapText="1"/>
      <protection locked="0"/>
    </xf>
    <xf numFmtId="0" fontId="21" fillId="0" borderId="38" xfId="3" applyFont="1" applyBorder="1" applyAlignment="1" applyProtection="1">
      <alignment horizontal="center" vertical="center" wrapText="1"/>
    </xf>
    <xf numFmtId="0" fontId="21" fillId="0" borderId="30" xfId="3" applyFont="1" applyBorder="1" applyAlignment="1" applyProtection="1">
      <alignment horizontal="center" vertical="center" wrapText="1"/>
    </xf>
    <xf numFmtId="0" fontId="18" fillId="5" borderId="33" xfId="3" applyFont="1" applyFill="1" applyBorder="1" applyAlignment="1" applyProtection="1">
      <alignment horizontal="center" vertical="center"/>
    </xf>
    <xf numFmtId="0" fontId="18" fillId="5" borderId="27" xfId="3" applyFont="1" applyFill="1" applyBorder="1" applyAlignment="1" applyProtection="1">
      <alignment horizontal="center" vertical="center"/>
    </xf>
    <xf numFmtId="14" fontId="4" fillId="0" borderId="37" xfId="3" applyNumberFormat="1" applyFont="1" applyBorder="1" applyAlignment="1" applyProtection="1">
      <alignment horizontal="center" vertical="center"/>
    </xf>
    <xf numFmtId="14" fontId="4" fillId="0" borderId="8" xfId="3" applyNumberFormat="1" applyFont="1" applyBorder="1" applyAlignment="1" applyProtection="1">
      <alignment horizontal="center" vertical="center"/>
    </xf>
    <xf numFmtId="14" fontId="4" fillId="0" borderId="7" xfId="3" applyNumberFormat="1" applyFont="1" applyBorder="1" applyAlignment="1" applyProtection="1">
      <alignment horizontal="center" vertical="center"/>
    </xf>
    <xf numFmtId="164" fontId="18" fillId="0" borderId="20" xfId="3" applyNumberFormat="1" applyFont="1" applyBorder="1" applyAlignment="1" applyProtection="1">
      <alignment horizontal="center" vertical="center"/>
    </xf>
    <xf numFmtId="164" fontId="28" fillId="0" borderId="18" xfId="3" applyNumberFormat="1" applyFont="1" applyBorder="1" applyAlignment="1" applyProtection="1">
      <alignment horizontal="center" vertical="center"/>
      <protection locked="0"/>
    </xf>
    <xf numFmtId="164" fontId="28" fillId="0" borderId="17" xfId="3" applyNumberFormat="1" applyFont="1" applyBorder="1" applyAlignment="1" applyProtection="1">
      <alignment horizontal="center" vertical="center"/>
      <protection locked="0"/>
    </xf>
    <xf numFmtId="1" fontId="27" fillId="8" borderId="18" xfId="3" applyNumberFormat="1" applyFont="1" applyFill="1" applyBorder="1" applyAlignment="1" applyProtection="1">
      <alignment horizontal="center" vertical="center"/>
    </xf>
    <xf numFmtId="1" fontId="27" fillId="8" borderId="17" xfId="3" applyNumberFormat="1" applyFont="1" applyFill="1" applyBorder="1" applyAlignment="1" applyProtection="1">
      <alignment horizontal="center" vertical="center"/>
    </xf>
    <xf numFmtId="0" fontId="21" fillId="0" borderId="37" xfId="3" applyFont="1" applyBorder="1" applyAlignment="1" applyProtection="1">
      <alignment horizontal="center" vertical="center"/>
    </xf>
    <xf numFmtId="0" fontId="21" fillId="0" borderId="8" xfId="3" applyFont="1" applyBorder="1" applyAlignment="1" applyProtection="1">
      <alignment horizontal="center" vertical="center"/>
    </xf>
    <xf numFmtId="0" fontId="21" fillId="0" borderId="7" xfId="3" applyFont="1" applyBorder="1" applyAlignment="1" applyProtection="1">
      <alignment horizontal="center" vertical="center"/>
    </xf>
    <xf numFmtId="0" fontId="24" fillId="0" borderId="34" xfId="3" applyFont="1" applyBorder="1" applyAlignment="1" applyProtection="1">
      <alignment horizontal="center" vertical="top" wrapText="1"/>
      <protection locked="0"/>
    </xf>
    <xf numFmtId="0" fontId="24" fillId="0" borderId="20" xfId="3" applyFont="1" applyBorder="1" applyAlignment="1" applyProtection="1">
      <alignment horizontal="center" vertical="top" wrapText="1"/>
      <protection locked="0"/>
    </xf>
    <xf numFmtId="0" fontId="24" fillId="0" borderId="19" xfId="3" applyFont="1" applyBorder="1" applyAlignment="1" applyProtection="1">
      <alignment horizontal="center" vertical="top" wrapText="1"/>
      <protection locked="0"/>
    </xf>
    <xf numFmtId="49" fontId="46" fillId="0" borderId="38" xfId="3" applyNumberFormat="1" applyFont="1" applyBorder="1" applyAlignment="1" applyProtection="1">
      <alignment horizontal="center" vertical="center"/>
    </xf>
    <xf numFmtId="49" fontId="46" fillId="0" borderId="53" xfId="3" applyNumberFormat="1" applyFont="1" applyBorder="1" applyAlignment="1" applyProtection="1">
      <alignment horizontal="center" vertical="center"/>
    </xf>
    <xf numFmtId="49" fontId="46" fillId="0" borderId="52" xfId="3" applyNumberFormat="1" applyFont="1" applyBorder="1" applyAlignment="1" applyProtection="1">
      <alignment horizontal="center" vertical="center"/>
    </xf>
    <xf numFmtId="49" fontId="46" fillId="0" borderId="34" xfId="3" applyNumberFormat="1" applyFont="1" applyBorder="1" applyAlignment="1" applyProtection="1">
      <alignment horizontal="center" vertical="center"/>
    </xf>
    <xf numFmtId="49" fontId="46" fillId="0" borderId="20" xfId="3" applyNumberFormat="1" applyFont="1" applyBorder="1" applyAlignment="1" applyProtection="1">
      <alignment horizontal="center" vertical="center"/>
    </xf>
    <xf numFmtId="49" fontId="46" fillId="0" borderId="19" xfId="3" applyNumberFormat="1" applyFont="1" applyBorder="1" applyAlignment="1" applyProtection="1">
      <alignment horizontal="center" vertical="center"/>
    </xf>
    <xf numFmtId="0" fontId="25" fillId="10" borderId="0" xfId="3" applyFont="1" applyFill="1" applyBorder="1" applyAlignment="1" applyProtection="1">
      <alignment horizontal="right" vertical="center"/>
    </xf>
    <xf numFmtId="0" fontId="4" fillId="0" borderId="45" xfId="3" applyFont="1" applyBorder="1" applyAlignment="1" applyProtection="1">
      <alignment horizontal="left" vertical="center" wrapText="1"/>
    </xf>
    <xf numFmtId="0" fontId="4" fillId="0" borderId="43" xfId="3" applyFont="1" applyBorder="1" applyAlignment="1" applyProtection="1">
      <alignment horizontal="left" vertical="center" wrapText="1"/>
    </xf>
    <xf numFmtId="0" fontId="4" fillId="0" borderId="42" xfId="3" applyFont="1" applyBorder="1" applyAlignment="1" applyProtection="1">
      <alignment horizontal="left" vertical="center" wrapText="1"/>
    </xf>
    <xf numFmtId="0" fontId="4" fillId="0" borderId="48" xfId="3" applyFont="1" applyBorder="1" applyAlignment="1" applyProtection="1">
      <alignment horizontal="left" vertical="center" wrapText="1"/>
    </xf>
    <xf numFmtId="0" fontId="11" fillId="0" borderId="18" xfId="3" applyFont="1" applyBorder="1" applyAlignment="1" applyProtection="1">
      <alignment horizontal="center" vertical="center"/>
    </xf>
    <xf numFmtId="0" fontId="11" fillId="0" borderId="17" xfId="3" applyFont="1" applyBorder="1" applyAlignment="1" applyProtection="1">
      <alignment horizontal="center" vertical="center"/>
    </xf>
    <xf numFmtId="0" fontId="4" fillId="0" borderId="33" xfId="3" applyFont="1" applyBorder="1" applyAlignment="1" applyProtection="1">
      <alignment horizontal="center" vertical="center"/>
    </xf>
    <xf numFmtId="0" fontId="4" fillId="0" borderId="47" xfId="3" applyFont="1" applyBorder="1" applyAlignment="1" applyProtection="1">
      <alignment horizontal="center" vertical="center"/>
    </xf>
    <xf numFmtId="0" fontId="4" fillId="0" borderId="46" xfId="3" applyFont="1" applyBorder="1" applyAlignment="1" applyProtection="1">
      <alignment horizontal="center" vertical="center"/>
    </xf>
    <xf numFmtId="0" fontId="4" fillId="0" borderId="12" xfId="3" applyFont="1" applyBorder="1" applyAlignment="1" applyProtection="1">
      <alignment horizontal="left" vertical="center" wrapText="1"/>
    </xf>
    <xf numFmtId="0" fontId="43" fillId="0" borderId="18" xfId="3" applyFont="1" applyBorder="1" applyAlignment="1" applyProtection="1">
      <alignment horizontal="center" vertical="center"/>
    </xf>
    <xf numFmtId="0" fontId="43" fillId="0" borderId="17" xfId="3" applyFont="1" applyBorder="1" applyAlignment="1" applyProtection="1">
      <alignment horizontal="center" vertical="center"/>
    </xf>
    <xf numFmtId="0" fontId="43" fillId="0" borderId="20" xfId="3" applyFont="1" applyBorder="1" applyAlignment="1" applyProtection="1">
      <alignment horizontal="center" vertical="center"/>
    </xf>
    <xf numFmtId="0" fontId="43" fillId="0" borderId="16" xfId="3" applyFont="1" applyBorder="1" applyAlignment="1" applyProtection="1">
      <alignment horizontal="center" vertical="center"/>
    </xf>
    <xf numFmtId="0" fontId="39" fillId="0" borderId="36" xfId="3" applyFont="1" applyBorder="1" applyAlignment="1" applyProtection="1">
      <alignment horizontal="center" vertical="center" wrapText="1"/>
    </xf>
    <xf numFmtId="0" fontId="39" fillId="0" borderId="34" xfId="3" applyFont="1" applyBorder="1" applyAlignment="1" applyProtection="1">
      <alignment horizontal="center" vertical="center" wrapText="1"/>
    </xf>
    <xf numFmtId="0" fontId="4" fillId="0" borderId="36" xfId="3" applyFont="1" applyBorder="1" applyAlignment="1" applyProtection="1">
      <alignment horizontal="center" vertical="center"/>
    </xf>
    <xf numFmtId="0" fontId="4" fillId="0" borderId="34" xfId="3" applyFont="1" applyBorder="1" applyAlignment="1" applyProtection="1">
      <alignment horizontal="center" vertical="center"/>
    </xf>
    <xf numFmtId="0" fontId="11" fillId="14" borderId="18" xfId="3" applyFont="1" applyFill="1" applyBorder="1" applyAlignment="1" applyProtection="1">
      <alignment horizontal="left" vertical="center" wrapText="1"/>
    </xf>
    <xf numFmtId="0" fontId="11" fillId="14" borderId="17" xfId="3" applyFont="1" applyFill="1" applyBorder="1" applyAlignment="1" applyProtection="1">
      <alignment horizontal="left" vertical="center" wrapText="1"/>
    </xf>
    <xf numFmtId="0" fontId="11" fillId="14" borderId="16" xfId="3" applyFont="1" applyFill="1" applyBorder="1" applyAlignment="1" applyProtection="1">
      <alignment horizontal="left" vertical="center" wrapText="1"/>
    </xf>
    <xf numFmtId="0" fontId="11" fillId="14" borderId="18" xfId="3" applyFont="1" applyFill="1" applyBorder="1" applyAlignment="1" applyProtection="1">
      <alignment horizontal="left" vertical="center"/>
    </xf>
    <xf numFmtId="0" fontId="11" fillId="14" borderId="17" xfId="3" applyFont="1" applyFill="1" applyBorder="1" applyAlignment="1" applyProtection="1">
      <alignment horizontal="left" vertical="center"/>
    </xf>
    <xf numFmtId="0" fontId="11" fillId="14" borderId="16" xfId="3" applyFont="1" applyFill="1" applyBorder="1" applyAlignment="1" applyProtection="1">
      <alignment horizontal="left" vertical="center"/>
    </xf>
    <xf numFmtId="0" fontId="1" fillId="0" borderId="36" xfId="1" applyFill="1" applyBorder="1" applyAlignment="1" applyProtection="1">
      <alignment horizontal="center"/>
    </xf>
    <xf numFmtId="0" fontId="30" fillId="0" borderId="36" xfId="3" applyFont="1" applyFill="1" applyBorder="1" applyAlignment="1" applyProtection="1">
      <alignment horizontal="center"/>
    </xf>
    <xf numFmtId="0" fontId="25" fillId="9" borderId="27" xfId="3" applyFont="1" applyFill="1" applyBorder="1" applyAlignment="1" applyProtection="1">
      <alignment horizontal="right" vertical="center"/>
    </xf>
    <xf numFmtId="2" fontId="17" fillId="0" borderId="44" xfId="3" applyNumberFormat="1" applyFont="1" applyBorder="1" applyAlignment="1" applyProtection="1">
      <alignment horizontal="center" vertical="center"/>
    </xf>
    <xf numFmtId="2" fontId="17" fillId="0" borderId="40" xfId="3" applyNumberFormat="1" applyFont="1" applyBorder="1" applyAlignment="1" applyProtection="1">
      <alignment horizontal="center" vertical="center"/>
    </xf>
    <xf numFmtId="2" fontId="17" fillId="0" borderId="41" xfId="3" applyNumberFormat="1" applyFont="1" applyBorder="1" applyAlignment="1" applyProtection="1">
      <alignment horizontal="center" vertical="center"/>
    </xf>
  </cellXfs>
  <cellStyles count="5">
    <cellStyle name="60 % - Accent5" xfId="1" builtinId="48"/>
    <cellStyle name="Normal" xfId="0" builtinId="0"/>
    <cellStyle name="Normal 2" xfId="2" xr:uid="{00000000-0005-0000-0000-000002000000}"/>
    <cellStyle name="Normal 2 2" xfId="3" xr:uid="{00000000-0005-0000-0000-000003000000}"/>
    <cellStyle name="Pourcentage 2" xfId="4" xr:uid="{00000000-0005-0000-0000-000004000000}"/>
  </cellStyles>
  <dxfs count="9">
    <dxf>
      <fill>
        <patternFill>
          <bgColor theme="0" tint="-4.9989318521683403E-2"/>
        </patternFill>
      </fill>
    </dxf>
    <dxf>
      <font>
        <b/>
        <i val="0"/>
        <color rgb="FF00B050"/>
      </font>
      <fill>
        <patternFill>
          <bgColor theme="2"/>
        </patternFill>
      </fill>
    </dxf>
    <dxf>
      <fill>
        <patternFill>
          <bgColor theme="1"/>
        </patternFill>
      </fill>
    </dxf>
    <dxf>
      <font>
        <condense val="0"/>
        <extend val="0"/>
        <color rgb="FF9C0006"/>
      </font>
    </dxf>
    <dxf>
      <font>
        <condense val="0"/>
        <extend val="0"/>
        <color rgb="FF9C0006"/>
      </font>
    </dxf>
    <dxf>
      <numFmt numFmtId="0" formatCode="General"/>
      <fill>
        <gradientFill type="path" left="0.5" right="0.5" top="0.5" bottom="0.5">
          <stop position="0">
            <color theme="0"/>
          </stop>
          <stop position="1">
            <color rgb="FFFF0000"/>
          </stop>
        </gradientFill>
      </fill>
    </dxf>
    <dxf>
      <fill>
        <patternFill patternType="gray0625">
          <bgColor theme="0" tint="-4.9989318521683403E-2"/>
        </patternFill>
      </fill>
    </dxf>
    <dxf>
      <fill>
        <patternFill patternType="gray0625">
          <bgColor theme="0" tint="-4.9989318521683403E-2"/>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742950</xdr:colOff>
          <xdr:row>1</xdr:row>
          <xdr:rowOff>19050</xdr:rowOff>
        </xdr:from>
        <xdr:to>
          <xdr:col>13</xdr:col>
          <xdr:colOff>742950</xdr:colOff>
          <xdr:row>46</xdr:row>
          <xdr:rowOff>142875</xdr:rowOff>
        </xdr:to>
        <xdr:sp macro="" textlink="">
          <xdr:nvSpPr>
            <xdr:cNvPr id="2051" name="Object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solidFill>
              <a:srgbClr val="FFFFFF"/>
            </a:solidFill>
            <a:ln w="9525">
              <a:solidFill>
                <a:srgbClr val="000000"/>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8</xdr:col>
      <xdr:colOff>35616</xdr:colOff>
      <xdr:row>27</xdr:row>
      <xdr:rowOff>16566</xdr:rowOff>
    </xdr:from>
    <xdr:to>
      <xdr:col>8</xdr:col>
      <xdr:colOff>156956</xdr:colOff>
      <xdr:row>27</xdr:row>
      <xdr:rowOff>140391</xdr:rowOff>
    </xdr:to>
    <xdr:sp macro="" textlink="">
      <xdr:nvSpPr>
        <xdr:cNvPr id="2" name="Flèche à angle droit 1">
          <a:extLst>
            <a:ext uri="{FF2B5EF4-FFF2-40B4-BE49-F238E27FC236}">
              <a16:creationId xmlns:a16="http://schemas.microsoft.com/office/drawing/2014/main" id="{00000000-0008-0000-0200-000002000000}"/>
            </a:ext>
          </a:extLst>
        </xdr:cNvPr>
        <xdr:cNvSpPr/>
      </xdr:nvSpPr>
      <xdr:spPr>
        <a:xfrm>
          <a:off x="4988616" y="4388541"/>
          <a:ext cx="121340" cy="123825"/>
        </a:xfrm>
        <a:prstGeom prst="bentUp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fr-FR" sz="1100"/>
        </a:p>
      </xdr:txBody>
    </xdr:sp>
    <xdr:clientData/>
  </xdr:twoCellAnchor>
  <xdr:twoCellAnchor>
    <xdr:from>
      <xdr:col>3</xdr:col>
      <xdr:colOff>46857</xdr:colOff>
      <xdr:row>26</xdr:row>
      <xdr:rowOff>26327</xdr:rowOff>
    </xdr:from>
    <xdr:to>
      <xdr:col>3</xdr:col>
      <xdr:colOff>168197</xdr:colOff>
      <xdr:row>26</xdr:row>
      <xdr:rowOff>148792</xdr:rowOff>
    </xdr:to>
    <xdr:sp macro="" textlink="">
      <xdr:nvSpPr>
        <xdr:cNvPr id="3" name="Flèche à angle droit 2">
          <a:extLst>
            <a:ext uri="{FF2B5EF4-FFF2-40B4-BE49-F238E27FC236}">
              <a16:creationId xmlns:a16="http://schemas.microsoft.com/office/drawing/2014/main" id="{00000000-0008-0000-0200-000003000000}"/>
            </a:ext>
          </a:extLst>
        </xdr:cNvPr>
        <xdr:cNvSpPr/>
      </xdr:nvSpPr>
      <xdr:spPr>
        <a:xfrm>
          <a:off x="1904232" y="4236377"/>
          <a:ext cx="121340" cy="122465"/>
        </a:xfrm>
        <a:prstGeom prst="bentUp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doc"/></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
  <sheetViews>
    <sheetView workbookViewId="0">
      <selection activeCell="B1" sqref="B1:N1"/>
    </sheetView>
  </sheetViews>
  <sheetFormatPr baseColWidth="10" defaultRowHeight="15" x14ac:dyDescent="0.25"/>
  <sheetData>
    <row r="1" spans="1:14" ht="33" customHeight="1" x14ac:dyDescent="0.25">
      <c r="A1" s="170"/>
      <c r="B1" s="171" t="s">
        <v>125</v>
      </c>
      <c r="C1" s="171"/>
      <c r="D1" s="171"/>
      <c r="E1" s="171"/>
      <c r="F1" s="171"/>
      <c r="G1" s="171"/>
      <c r="H1" s="171"/>
      <c r="I1" s="171"/>
      <c r="J1" s="171"/>
      <c r="K1" s="171"/>
      <c r="L1" s="171"/>
      <c r="M1" s="171"/>
      <c r="N1" s="171"/>
    </row>
  </sheetData>
  <mergeCells count="1">
    <mergeCell ref="B1:N1"/>
  </mergeCells>
  <pageMargins left="0.7" right="0.7" top="0.75" bottom="0.75" header="0.3" footer="0.3"/>
  <pageSetup paperSize="9" scale="54" orientation="portrait" r:id="rId1"/>
  <drawing r:id="rId2"/>
  <legacyDrawing r:id="rId3"/>
  <oleObjects>
    <mc:AlternateContent xmlns:mc="http://schemas.openxmlformats.org/markup-compatibility/2006">
      <mc:Choice Requires="x14">
        <oleObject progId="Word.Document.8" shapeId="2051" r:id="rId4">
          <objectPr defaultSize="0" autoPict="0" r:id="rId5">
            <anchor moveWithCells="1" sizeWithCells="1">
              <from>
                <xdr:col>0</xdr:col>
                <xdr:colOff>742950</xdr:colOff>
                <xdr:row>1</xdr:row>
                <xdr:rowOff>19050</xdr:rowOff>
              </from>
              <to>
                <xdr:col>13</xdr:col>
                <xdr:colOff>742950</xdr:colOff>
                <xdr:row>46</xdr:row>
                <xdr:rowOff>142875</xdr:rowOff>
              </to>
            </anchor>
          </objectPr>
        </oleObject>
      </mc:Choice>
      <mc:Fallback>
        <oleObject progId="Word.Document.8" shapeId="205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38"/>
  <sheetViews>
    <sheetView zoomScale="70" zoomScaleNormal="70" zoomScalePageLayoutView="70" workbookViewId="0">
      <selection activeCell="E15" sqref="E15:I23"/>
    </sheetView>
  </sheetViews>
  <sheetFormatPr baseColWidth="10" defaultColWidth="9.28515625" defaultRowHeight="12.75" x14ac:dyDescent="0.2"/>
  <cols>
    <col min="1" max="1" width="92.42578125" style="1" customWidth="1"/>
    <col min="2" max="2" width="3.85546875" style="1" customWidth="1"/>
    <col min="3" max="3" width="3.140625" style="1" customWidth="1"/>
    <col min="4" max="7" width="4.140625" style="1" customWidth="1"/>
    <col min="8" max="8" width="54.5703125" style="1" customWidth="1"/>
    <col min="9" max="9" width="4.85546875" style="1" customWidth="1"/>
    <col min="10" max="16384" width="9.28515625" style="1"/>
  </cols>
  <sheetData>
    <row r="1" spans="1:11" ht="15.75" thickBot="1" x14ac:dyDescent="0.25">
      <c r="A1" s="197" t="s">
        <v>64</v>
      </c>
      <c r="B1" s="198"/>
      <c r="C1" s="198"/>
      <c r="D1" s="198"/>
      <c r="E1" s="198"/>
      <c r="F1" s="198"/>
      <c r="G1" s="198"/>
      <c r="H1" s="198"/>
      <c r="I1" s="199"/>
    </row>
    <row r="2" spans="1:11" x14ac:dyDescent="0.2">
      <c r="A2" s="40" t="s">
        <v>63</v>
      </c>
      <c r="B2" s="200" t="s">
        <v>62</v>
      </c>
      <c r="C2" s="201"/>
      <c r="D2" s="201"/>
      <c r="E2" s="201"/>
      <c r="F2" s="201"/>
      <c r="G2" s="201"/>
      <c r="H2" s="201"/>
      <c r="I2" s="202"/>
      <c r="K2" s="39" t="s">
        <v>0</v>
      </c>
    </row>
    <row r="3" spans="1:11" ht="15" x14ac:dyDescent="0.2">
      <c r="A3" s="35" t="s">
        <v>61</v>
      </c>
      <c r="B3" s="203" t="s">
        <v>60</v>
      </c>
      <c r="C3" s="204"/>
      <c r="D3" s="204"/>
      <c r="E3" s="204"/>
      <c r="F3" s="204"/>
      <c r="G3" s="204"/>
      <c r="H3" s="204"/>
      <c r="I3" s="205"/>
    </row>
    <row r="4" spans="1:11" x14ac:dyDescent="0.2">
      <c r="A4" s="35" t="s">
        <v>59</v>
      </c>
      <c r="B4" s="206"/>
      <c r="C4" s="207"/>
      <c r="D4" s="207"/>
      <c r="E4" s="207"/>
      <c r="F4" s="207"/>
      <c r="G4" s="207"/>
      <c r="H4" s="207"/>
      <c r="I4" s="208"/>
      <c r="K4" s="39"/>
    </row>
    <row r="5" spans="1:11" x14ac:dyDescent="0.2">
      <c r="A5" s="35" t="s">
        <v>58</v>
      </c>
      <c r="B5" s="206"/>
      <c r="C5" s="207"/>
      <c r="D5" s="207"/>
      <c r="E5" s="207"/>
      <c r="F5" s="207"/>
      <c r="G5" s="207"/>
      <c r="H5" s="207"/>
      <c r="I5" s="208"/>
    </row>
    <row r="6" spans="1:11" x14ac:dyDescent="0.2">
      <c r="A6" s="35" t="s">
        <v>57</v>
      </c>
      <c r="B6" s="206"/>
      <c r="C6" s="207"/>
      <c r="D6" s="207"/>
      <c r="E6" s="207"/>
      <c r="F6" s="207"/>
      <c r="G6" s="207"/>
      <c r="H6" s="207"/>
      <c r="I6" s="208"/>
    </row>
    <row r="7" spans="1:11" ht="13.5" thickBot="1" x14ac:dyDescent="0.25">
      <c r="A7" s="35" t="s">
        <v>56</v>
      </c>
      <c r="B7" s="206"/>
      <c r="C7" s="207"/>
      <c r="D7" s="207"/>
      <c r="E7" s="207"/>
      <c r="F7" s="207"/>
      <c r="G7" s="207"/>
      <c r="H7" s="207"/>
      <c r="I7" s="208"/>
    </row>
    <row r="8" spans="1:11" ht="20.25" customHeight="1" thickBot="1" x14ac:dyDescent="0.25">
      <c r="A8" s="35" t="s">
        <v>55</v>
      </c>
      <c r="B8" s="38"/>
      <c r="C8" s="37" t="s">
        <v>54</v>
      </c>
      <c r="D8" s="37"/>
      <c r="E8" s="37"/>
      <c r="F8" s="37"/>
      <c r="G8" s="38" t="s">
        <v>0</v>
      </c>
      <c r="H8" s="37" t="s">
        <v>53</v>
      </c>
      <c r="I8" s="36"/>
    </row>
    <row r="9" spans="1:11" ht="14.25" customHeight="1" x14ac:dyDescent="0.2">
      <c r="A9" s="35" t="s">
        <v>52</v>
      </c>
      <c r="B9" s="209"/>
      <c r="C9" s="207"/>
      <c r="D9" s="207"/>
      <c r="E9" s="207"/>
      <c r="F9" s="207"/>
      <c r="G9" s="207"/>
      <c r="H9" s="207"/>
      <c r="I9" s="208"/>
    </row>
    <row r="10" spans="1:11" ht="13.5" thickBot="1" x14ac:dyDescent="0.25">
      <c r="A10" s="34" t="s">
        <v>51</v>
      </c>
      <c r="B10" s="191"/>
      <c r="C10" s="192"/>
      <c r="D10" s="192"/>
      <c r="E10" s="192"/>
      <c r="F10" s="192"/>
      <c r="G10" s="192"/>
      <c r="H10" s="192"/>
      <c r="I10" s="193"/>
    </row>
    <row r="11" spans="1:11" ht="18.75" customHeight="1" thickBot="1" x14ac:dyDescent="0.25">
      <c r="A11" s="194"/>
      <c r="B11" s="195"/>
      <c r="C11" s="196"/>
      <c r="D11" s="196"/>
      <c r="E11" s="196"/>
      <c r="F11" s="196"/>
      <c r="G11" s="196"/>
      <c r="H11" s="196"/>
      <c r="I11" s="196"/>
    </row>
    <row r="12" spans="1:11" ht="30" customHeight="1" thickBot="1" x14ac:dyDescent="0.25">
      <c r="A12" s="33" t="s">
        <v>50</v>
      </c>
      <c r="B12" s="32"/>
      <c r="C12" s="31" t="s">
        <v>49</v>
      </c>
      <c r="D12" s="31"/>
      <c r="E12" s="31"/>
      <c r="F12" s="31"/>
      <c r="G12" s="32"/>
      <c r="H12" s="31" t="s">
        <v>48</v>
      </c>
      <c r="I12" s="30"/>
    </row>
    <row r="13" spans="1:11" ht="8.25" customHeight="1" thickBot="1" x14ac:dyDescent="0.25">
      <c r="A13" s="210"/>
      <c r="B13" s="211"/>
      <c r="C13" s="210"/>
      <c r="D13" s="210"/>
      <c r="E13" s="210"/>
      <c r="F13" s="210"/>
      <c r="G13" s="210"/>
      <c r="H13" s="210"/>
      <c r="I13" s="210"/>
    </row>
    <row r="14" spans="1:11" ht="19.5" customHeight="1" thickBot="1" x14ac:dyDescent="0.25">
      <c r="A14" s="29" t="s">
        <v>47</v>
      </c>
      <c r="B14" s="28"/>
      <c r="C14" s="28"/>
      <c r="D14" s="16" t="s">
        <v>25</v>
      </c>
      <c r="E14" s="212" t="s">
        <v>46</v>
      </c>
      <c r="F14" s="213"/>
      <c r="G14" s="213"/>
      <c r="H14" s="213"/>
      <c r="I14" s="214"/>
      <c r="K14" s="23"/>
    </row>
    <row r="15" spans="1:11" ht="15" customHeight="1" x14ac:dyDescent="0.2">
      <c r="A15" s="22" t="s">
        <v>45</v>
      </c>
      <c r="B15" s="215" t="s">
        <v>44</v>
      </c>
      <c r="C15" s="216"/>
      <c r="D15" s="27" t="s">
        <v>0</v>
      </c>
      <c r="E15" s="217"/>
      <c r="F15" s="218"/>
      <c r="G15" s="218"/>
      <c r="H15" s="218"/>
      <c r="I15" s="219"/>
      <c r="K15" s="23"/>
    </row>
    <row r="16" spans="1:11" ht="14.25" customHeight="1" x14ac:dyDescent="0.2">
      <c r="A16" s="25" t="s">
        <v>43</v>
      </c>
      <c r="B16" s="174" t="s">
        <v>42</v>
      </c>
      <c r="C16" s="175"/>
      <c r="D16" s="24" t="s">
        <v>0</v>
      </c>
      <c r="E16" s="220"/>
      <c r="F16" s="221"/>
      <c r="G16" s="221"/>
      <c r="H16" s="221"/>
      <c r="I16" s="222"/>
      <c r="K16" s="23"/>
    </row>
    <row r="17" spans="1:11" ht="14.25" customHeight="1" x14ac:dyDescent="0.2">
      <c r="A17" s="22" t="s">
        <v>41</v>
      </c>
      <c r="B17" s="172" t="s">
        <v>40</v>
      </c>
      <c r="C17" s="173"/>
      <c r="D17" s="26" t="s">
        <v>0</v>
      </c>
      <c r="E17" s="220"/>
      <c r="F17" s="221"/>
      <c r="G17" s="221"/>
      <c r="H17" s="221"/>
      <c r="I17" s="222"/>
      <c r="K17" s="23"/>
    </row>
    <row r="18" spans="1:11" ht="14.25" customHeight="1" x14ac:dyDescent="0.2">
      <c r="A18" s="25" t="s">
        <v>39</v>
      </c>
      <c r="B18" s="174" t="s">
        <v>38</v>
      </c>
      <c r="C18" s="175"/>
      <c r="D18" s="24" t="s">
        <v>0</v>
      </c>
      <c r="E18" s="220"/>
      <c r="F18" s="221"/>
      <c r="G18" s="221"/>
      <c r="H18" s="221"/>
      <c r="I18" s="222"/>
      <c r="K18" s="23"/>
    </row>
    <row r="19" spans="1:11" ht="14.25" customHeight="1" x14ac:dyDescent="0.2">
      <c r="A19" s="22" t="s">
        <v>37</v>
      </c>
      <c r="B19" s="172" t="s">
        <v>36</v>
      </c>
      <c r="C19" s="173"/>
      <c r="D19" s="26" t="s">
        <v>0</v>
      </c>
      <c r="E19" s="220"/>
      <c r="F19" s="221"/>
      <c r="G19" s="221"/>
      <c r="H19" s="221"/>
      <c r="I19" s="222"/>
      <c r="K19" s="23"/>
    </row>
    <row r="20" spans="1:11" ht="25.5" customHeight="1" x14ac:dyDescent="0.2">
      <c r="A20" s="25" t="s">
        <v>35</v>
      </c>
      <c r="B20" s="174" t="s">
        <v>34</v>
      </c>
      <c r="C20" s="175"/>
      <c r="D20" s="24" t="s">
        <v>0</v>
      </c>
      <c r="E20" s="220"/>
      <c r="F20" s="221"/>
      <c r="G20" s="221"/>
      <c r="H20" s="221"/>
      <c r="I20" s="222"/>
      <c r="K20" s="23"/>
    </row>
    <row r="21" spans="1:11" ht="14.25" customHeight="1" x14ac:dyDescent="0.2">
      <c r="A21" s="22" t="s">
        <v>33</v>
      </c>
      <c r="B21" s="172" t="s">
        <v>32</v>
      </c>
      <c r="C21" s="173"/>
      <c r="D21" s="26" t="s">
        <v>0</v>
      </c>
      <c r="E21" s="220"/>
      <c r="F21" s="221"/>
      <c r="G21" s="221"/>
      <c r="H21" s="221"/>
      <c r="I21" s="222"/>
      <c r="K21" s="23"/>
    </row>
    <row r="22" spans="1:11" ht="14.25" customHeight="1" x14ac:dyDescent="0.2">
      <c r="A22" s="25" t="s">
        <v>31</v>
      </c>
      <c r="B22" s="174" t="s">
        <v>30</v>
      </c>
      <c r="C22" s="175"/>
      <c r="D22" s="24" t="s">
        <v>0</v>
      </c>
      <c r="E22" s="220"/>
      <c r="F22" s="221"/>
      <c r="G22" s="221"/>
      <c r="H22" s="221"/>
      <c r="I22" s="222"/>
      <c r="K22" s="23"/>
    </row>
    <row r="23" spans="1:11" ht="13.5" customHeight="1" thickBot="1" x14ac:dyDescent="0.25">
      <c r="A23" s="22" t="s">
        <v>29</v>
      </c>
      <c r="B23" s="180" t="s">
        <v>28</v>
      </c>
      <c r="C23" s="181"/>
      <c r="D23" s="21" t="s">
        <v>0</v>
      </c>
      <c r="E23" s="223"/>
      <c r="F23" s="224"/>
      <c r="G23" s="224"/>
      <c r="H23" s="224"/>
      <c r="I23" s="225"/>
    </row>
    <row r="24" spans="1:11" s="20" customFormat="1" ht="16.5" thickBot="1" x14ac:dyDescent="0.3">
      <c r="A24" s="176" t="s">
        <v>27</v>
      </c>
      <c r="B24" s="176"/>
      <c r="C24" s="176"/>
      <c r="D24" s="176"/>
      <c r="E24" s="176"/>
      <c r="F24" s="176"/>
      <c r="G24" s="176"/>
      <c r="H24" s="176"/>
      <c r="I24" s="176"/>
    </row>
    <row r="25" spans="1:11" ht="15.75" thickBot="1" x14ac:dyDescent="0.25">
      <c r="A25" s="19" t="s">
        <v>26</v>
      </c>
      <c r="B25" s="16" t="s">
        <v>25</v>
      </c>
      <c r="C25" s="18"/>
      <c r="D25" s="17"/>
      <c r="E25" s="17"/>
      <c r="F25" s="17"/>
      <c r="G25" s="17"/>
      <c r="H25" s="17"/>
      <c r="I25" s="16" t="s">
        <v>25</v>
      </c>
    </row>
    <row r="26" spans="1:11" ht="12.75" customHeight="1" x14ac:dyDescent="0.25">
      <c r="A26" s="15" t="s">
        <v>24</v>
      </c>
      <c r="B26" s="14" t="s">
        <v>0</v>
      </c>
      <c r="C26" s="177" t="s">
        <v>23</v>
      </c>
      <c r="D26" s="178"/>
      <c r="E26" s="178"/>
      <c r="F26" s="178"/>
      <c r="G26" s="178"/>
      <c r="H26" s="179"/>
      <c r="I26" s="13" t="s">
        <v>0</v>
      </c>
    </row>
    <row r="27" spans="1:11" ht="12.75" customHeight="1" x14ac:dyDescent="0.25">
      <c r="A27" s="11" t="s">
        <v>22</v>
      </c>
      <c r="B27" s="10" t="s">
        <v>0</v>
      </c>
      <c r="C27" s="185" t="s">
        <v>21</v>
      </c>
      <c r="D27" s="186"/>
      <c r="E27" s="186"/>
      <c r="F27" s="186"/>
      <c r="G27" s="186"/>
      <c r="H27" s="187"/>
      <c r="I27" s="9" t="s">
        <v>0</v>
      </c>
    </row>
    <row r="28" spans="1:11" ht="12.75" customHeight="1" x14ac:dyDescent="0.25">
      <c r="A28" s="12" t="s">
        <v>20</v>
      </c>
      <c r="B28" s="7" t="s">
        <v>0</v>
      </c>
      <c r="C28" s="188" t="s">
        <v>19</v>
      </c>
      <c r="D28" s="189"/>
      <c r="E28" s="189"/>
      <c r="F28" s="189"/>
      <c r="G28" s="189"/>
      <c r="H28" s="190"/>
      <c r="I28" s="6" t="s">
        <v>0</v>
      </c>
    </row>
    <row r="29" spans="1:11" ht="12.75" customHeight="1" x14ac:dyDescent="0.25">
      <c r="A29" s="11" t="s">
        <v>18</v>
      </c>
      <c r="B29" s="10" t="s">
        <v>0</v>
      </c>
      <c r="C29" s="185" t="s">
        <v>17</v>
      </c>
      <c r="D29" s="186"/>
      <c r="E29" s="186"/>
      <c r="F29" s="186"/>
      <c r="G29" s="186"/>
      <c r="H29" s="187"/>
      <c r="I29" s="9" t="s">
        <v>0</v>
      </c>
    </row>
    <row r="30" spans="1:11" ht="12.75" customHeight="1" x14ac:dyDescent="0.25">
      <c r="A30" s="12" t="s">
        <v>16</v>
      </c>
      <c r="B30" s="7" t="s">
        <v>0</v>
      </c>
      <c r="C30" s="188" t="s">
        <v>15</v>
      </c>
      <c r="D30" s="189"/>
      <c r="E30" s="189"/>
      <c r="F30" s="189"/>
      <c r="G30" s="189"/>
      <c r="H30" s="190"/>
      <c r="I30" s="6"/>
    </row>
    <row r="31" spans="1:11" ht="12.75" customHeight="1" x14ac:dyDescent="0.25">
      <c r="A31" s="11" t="s">
        <v>14</v>
      </c>
      <c r="B31" s="10" t="s">
        <v>0</v>
      </c>
      <c r="C31" s="185" t="s">
        <v>13</v>
      </c>
      <c r="D31" s="186"/>
      <c r="E31" s="186"/>
      <c r="F31" s="186"/>
      <c r="G31" s="186"/>
      <c r="H31" s="187"/>
      <c r="I31" s="9" t="s">
        <v>0</v>
      </c>
    </row>
    <row r="32" spans="1:11" ht="12.75" customHeight="1" x14ac:dyDescent="0.25">
      <c r="A32" s="12" t="s">
        <v>12</v>
      </c>
      <c r="B32" s="7" t="s">
        <v>0</v>
      </c>
      <c r="C32" s="188" t="s">
        <v>11</v>
      </c>
      <c r="D32" s="189"/>
      <c r="E32" s="189"/>
      <c r="F32" s="189"/>
      <c r="G32" s="189"/>
      <c r="H32" s="190"/>
      <c r="I32" s="6" t="s">
        <v>0</v>
      </c>
    </row>
    <row r="33" spans="1:9" ht="12.75" customHeight="1" x14ac:dyDescent="0.25">
      <c r="A33" s="11" t="s">
        <v>10</v>
      </c>
      <c r="B33" s="10" t="s">
        <v>0</v>
      </c>
      <c r="C33" s="185" t="s">
        <v>9</v>
      </c>
      <c r="D33" s="186"/>
      <c r="E33" s="186"/>
      <c r="F33" s="186"/>
      <c r="G33" s="186"/>
      <c r="H33" s="187"/>
      <c r="I33" s="9" t="s">
        <v>0</v>
      </c>
    </row>
    <row r="34" spans="1:9" ht="12.75" customHeight="1" x14ac:dyDescent="0.25">
      <c r="A34" s="8" t="s">
        <v>8</v>
      </c>
      <c r="B34" s="7" t="s">
        <v>0</v>
      </c>
      <c r="C34" s="188" t="s">
        <v>7</v>
      </c>
      <c r="D34" s="189"/>
      <c r="E34" s="189"/>
      <c r="F34" s="189"/>
      <c r="G34" s="189"/>
      <c r="H34" s="190"/>
      <c r="I34" s="6" t="s">
        <v>0</v>
      </c>
    </row>
    <row r="35" spans="1:9" ht="15" customHeight="1" x14ac:dyDescent="0.25">
      <c r="A35" s="11" t="s">
        <v>6</v>
      </c>
      <c r="B35" s="10" t="s">
        <v>0</v>
      </c>
      <c r="C35" s="185" t="s">
        <v>5</v>
      </c>
      <c r="D35" s="186"/>
      <c r="E35" s="186"/>
      <c r="F35" s="186"/>
      <c r="G35" s="186"/>
      <c r="H35" s="187"/>
      <c r="I35" s="9" t="s">
        <v>0</v>
      </c>
    </row>
    <row r="36" spans="1:9" ht="15" customHeight="1" x14ac:dyDescent="0.25">
      <c r="A36" s="8" t="s">
        <v>4</v>
      </c>
      <c r="B36" s="7" t="s">
        <v>0</v>
      </c>
      <c r="C36" s="188" t="s">
        <v>3</v>
      </c>
      <c r="D36" s="189"/>
      <c r="E36" s="189"/>
      <c r="F36" s="189"/>
      <c r="G36" s="189"/>
      <c r="H36" s="190"/>
      <c r="I36" s="6"/>
    </row>
    <row r="37" spans="1:9" ht="12.75" customHeight="1" thickBot="1" x14ac:dyDescent="0.3">
      <c r="A37" s="5" t="s">
        <v>2</v>
      </c>
      <c r="B37" s="4" t="s">
        <v>0</v>
      </c>
      <c r="C37" s="182" t="s">
        <v>1</v>
      </c>
      <c r="D37" s="183"/>
      <c r="E37" s="183"/>
      <c r="F37" s="183"/>
      <c r="G37" s="183"/>
      <c r="H37" s="184"/>
      <c r="I37" s="3" t="s">
        <v>0</v>
      </c>
    </row>
    <row r="38" spans="1:9" x14ac:dyDescent="0.2">
      <c r="A38" s="2"/>
      <c r="B38" s="2"/>
      <c r="C38" s="2"/>
    </row>
  </sheetData>
  <sheetProtection password="EFC5" sheet="1" objects="1" scenarios="1" selectLockedCells="1"/>
  <mergeCells count="35">
    <mergeCell ref="B10:I10"/>
    <mergeCell ref="C30:H30"/>
    <mergeCell ref="A11:I11"/>
    <mergeCell ref="A1:I1"/>
    <mergeCell ref="B2:I2"/>
    <mergeCell ref="B3:I3"/>
    <mergeCell ref="B4:I4"/>
    <mergeCell ref="B5:I5"/>
    <mergeCell ref="B6:I6"/>
    <mergeCell ref="B7:I7"/>
    <mergeCell ref="B9:I9"/>
    <mergeCell ref="A13:I13"/>
    <mergeCell ref="E14:I14"/>
    <mergeCell ref="B15:C15"/>
    <mergeCell ref="E15:I23"/>
    <mergeCell ref="B16:C16"/>
    <mergeCell ref="C37:H37"/>
    <mergeCell ref="C27:H27"/>
    <mergeCell ref="C31:H31"/>
    <mergeCell ref="C32:H32"/>
    <mergeCell ref="C33:H33"/>
    <mergeCell ref="C35:H35"/>
    <mergeCell ref="C36:H36"/>
    <mergeCell ref="C34:H34"/>
    <mergeCell ref="C28:H28"/>
    <mergeCell ref="C29:H29"/>
    <mergeCell ref="B17:C17"/>
    <mergeCell ref="B18:C18"/>
    <mergeCell ref="A24:I24"/>
    <mergeCell ref="C26:H26"/>
    <mergeCell ref="B19:C19"/>
    <mergeCell ref="B20:C20"/>
    <mergeCell ref="B21:C21"/>
    <mergeCell ref="B22:C22"/>
    <mergeCell ref="B23:C23"/>
  </mergeCells>
  <conditionalFormatting sqref="B4:I4">
    <cfRule type="expression" dxfId="8" priority="3" stopIfTrue="1">
      <formula>"B4:I4=K4"</formula>
    </cfRule>
  </conditionalFormatting>
  <conditionalFormatting sqref="B2:I7 B8 G8 B9:I10 B12 G12 D15:D23 B26:B37 I26:I37">
    <cfRule type="containsBlanks" dxfId="7" priority="2">
      <formula>LEN(TRIM(B2))=0</formula>
    </cfRule>
  </conditionalFormatting>
  <conditionalFormatting sqref="E15:I23">
    <cfRule type="containsBlanks" dxfId="6" priority="1">
      <formula>LEN(TRIM(E15))=0</formula>
    </cfRule>
  </conditionalFormatting>
  <printOptions horizontalCentered="1"/>
  <pageMargins left="0.70866141732283472" right="0.70866141732283472" top="0.74803149606299213" bottom="0.74803149606299213" header="0.31496062992125984" footer="0.31496062992125984"/>
  <pageSetup paperSize="9" scale="74" orientation="landscape" horizontalDpi="4294967292" verticalDpi="4294967292" r:id="rId1"/>
  <headerFooter>
    <oddHeader>&amp;L&amp;"Arial,Normal"Académie de &amp;C&amp;"Arial,Normal"BTS &amp;12techniques et services en matériels agricoles</oddHeader>
    <oddFooter>&amp;L&amp;"Arial,Normal"L'INSPECTION GENERALE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43"/>
  <sheetViews>
    <sheetView showGridLines="0" tabSelected="1" zoomScale="70" zoomScaleNormal="70" zoomScalePageLayoutView="70" workbookViewId="0">
      <selection activeCell="F6" sqref="F6:H10"/>
    </sheetView>
  </sheetViews>
  <sheetFormatPr baseColWidth="10" defaultColWidth="9.28515625" defaultRowHeight="15.75" x14ac:dyDescent="0.25"/>
  <cols>
    <col min="1" max="1" width="10.140625" style="47" customWidth="1"/>
    <col min="2" max="2" width="47.5703125" style="41" customWidth="1"/>
    <col min="3" max="3" width="84.5703125" style="41" customWidth="1"/>
    <col min="4" max="4" width="4.140625" style="41" bestFit="1" customWidth="1"/>
    <col min="5" max="8" width="3.42578125" style="41" customWidth="1"/>
    <col min="9" max="9" width="5" style="41" customWidth="1"/>
    <col min="10" max="10" width="2.28515625" style="46" customWidth="1"/>
    <col min="11" max="11" width="1.42578125" style="41" customWidth="1"/>
    <col min="12" max="12" width="13.85546875" style="45" customWidth="1"/>
    <col min="13" max="13" width="7.28515625" style="45" customWidth="1"/>
    <col min="14" max="14" width="4.7109375" style="45" customWidth="1"/>
    <col min="15" max="15" width="8.85546875" style="44" customWidth="1"/>
    <col min="16" max="16" width="3.5703125" style="41" customWidth="1"/>
    <col min="17" max="17" width="2.42578125" style="43" bestFit="1" customWidth="1"/>
    <col min="18" max="18" width="3.7109375" style="42" customWidth="1"/>
    <col min="19" max="16384" width="9.28515625" style="41"/>
  </cols>
  <sheetData>
    <row r="1" spans="1:19" ht="20.25" customHeight="1" x14ac:dyDescent="0.25">
      <c r="A1" s="169" t="s">
        <v>124</v>
      </c>
      <c r="B1" s="168">
        <f>Identification!$B$6</f>
        <v>0</v>
      </c>
      <c r="C1" s="164"/>
      <c r="D1" s="167">
        <f>Identification!$B$12</f>
        <v>0</v>
      </c>
      <c r="E1" s="248" t="s">
        <v>123</v>
      </c>
      <c r="F1" s="249"/>
      <c r="G1" s="249"/>
      <c r="H1" s="249"/>
      <c r="I1" s="250"/>
    </row>
    <row r="2" spans="1:19" ht="20.25" customHeight="1" thickBot="1" x14ac:dyDescent="0.3">
      <c r="A2" s="166" t="s">
        <v>122</v>
      </c>
      <c r="B2" s="165">
        <f>Identification!$B$7</f>
        <v>0</v>
      </c>
      <c r="C2" s="164"/>
      <c r="D2" s="163">
        <f>Identification!$G$12</f>
        <v>0</v>
      </c>
      <c r="E2" s="251" t="s">
        <v>121</v>
      </c>
      <c r="F2" s="252"/>
      <c r="G2" s="252"/>
      <c r="H2" s="252"/>
      <c r="I2" s="253"/>
    </row>
    <row r="3" spans="1:19" ht="31.5" customHeight="1" thickBot="1" x14ac:dyDescent="0.3">
      <c r="A3" s="265" t="s">
        <v>120</v>
      </c>
      <c r="B3" s="266"/>
      <c r="C3" s="266"/>
      <c r="D3" s="267"/>
      <c r="E3" s="266"/>
      <c r="F3" s="266"/>
      <c r="G3" s="266"/>
      <c r="H3" s="266"/>
      <c r="I3" s="268"/>
    </row>
    <row r="4" spans="1:19" ht="24.75" customHeight="1" thickBot="1" x14ac:dyDescent="0.25">
      <c r="A4" s="259" t="s">
        <v>119</v>
      </c>
      <c r="B4" s="260"/>
      <c r="C4" s="162" t="s">
        <v>118</v>
      </c>
      <c r="D4" s="161"/>
      <c r="E4" s="160">
        <v>0</v>
      </c>
      <c r="F4" s="160" t="s">
        <v>117</v>
      </c>
      <c r="G4" s="160" t="s">
        <v>116</v>
      </c>
      <c r="H4" s="160" t="s">
        <v>115</v>
      </c>
      <c r="I4" s="159"/>
      <c r="J4" s="53"/>
      <c r="K4" s="158"/>
      <c r="L4" s="157" t="s">
        <v>114</v>
      </c>
      <c r="M4" s="156" t="s">
        <v>113</v>
      </c>
      <c r="N4" s="155"/>
      <c r="O4" s="154"/>
      <c r="R4" s="42">
        <f>SUM(R5:R26)</f>
        <v>0</v>
      </c>
      <c r="S4" s="42">
        <f>IF(R4=19,1,0)</f>
        <v>0</v>
      </c>
    </row>
    <row r="5" spans="1:19" ht="15" customHeight="1" thickBot="1" x14ac:dyDescent="0.25">
      <c r="A5" s="273" t="s">
        <v>112</v>
      </c>
      <c r="B5" s="274"/>
      <c r="C5" s="274"/>
      <c r="D5" s="274"/>
      <c r="E5" s="274"/>
      <c r="F5" s="274"/>
      <c r="G5" s="274"/>
      <c r="H5" s="274"/>
      <c r="I5" s="275"/>
      <c r="J5" s="153"/>
      <c r="K5" s="125"/>
      <c r="L5" s="124">
        <v>0.4</v>
      </c>
      <c r="M5" s="123">
        <f>SUM(M6:M10)</f>
        <v>0</v>
      </c>
      <c r="N5" s="122">
        <f>SUM(N6:N10)</f>
        <v>5</v>
      </c>
      <c r="O5" s="121">
        <f>SUM(O6:O10)</f>
        <v>0</v>
      </c>
      <c r="P5" s="120"/>
      <c r="Q5" s="152"/>
      <c r="R5" s="118"/>
      <c r="S5" s="117">
        <f>N5/SUM(L6:L10)</f>
        <v>1</v>
      </c>
    </row>
    <row r="6" spans="1:19" ht="12.75" customHeight="1" x14ac:dyDescent="0.2">
      <c r="A6" s="269" t="s">
        <v>111</v>
      </c>
      <c r="B6" s="256" t="s">
        <v>110</v>
      </c>
      <c r="C6" s="151" t="s">
        <v>109</v>
      </c>
      <c r="D6" s="132"/>
      <c r="E6" s="150"/>
      <c r="F6" s="150"/>
      <c r="G6" s="150"/>
      <c r="H6" s="150"/>
      <c r="I6" s="106" t="str">
        <f>IF(Q6&gt;1,"◄",(IF(Q6&lt;1,"◄","")))</f>
        <v>◄</v>
      </c>
      <c r="J6" s="279"/>
      <c r="K6" s="93"/>
      <c r="L6" s="101">
        <v>1</v>
      </c>
      <c r="M6" s="282">
        <f>SUM(O6:O10)</f>
        <v>0</v>
      </c>
      <c r="N6" s="58">
        <f>IF(D6&lt;&gt;"",0,L6)</f>
        <v>1</v>
      </c>
      <c r="O6" s="91">
        <f>(IF(F6&lt;&gt;"",1/3,0)+IF(G6&lt;&gt;"",2/3,0)+IF(H6&lt;&gt;"",1,0))*L$5*20*N6/SUM(N$6:N$10)</f>
        <v>0</v>
      </c>
      <c r="P6" s="149"/>
      <c r="Q6" s="42">
        <f>COUNTA(D6:H6)</f>
        <v>0</v>
      </c>
      <c r="R6" s="42">
        <f>COUNTBLANK(I6)</f>
        <v>0</v>
      </c>
    </row>
    <row r="7" spans="1:19" x14ac:dyDescent="0.2">
      <c r="A7" s="269"/>
      <c r="B7" s="256"/>
      <c r="C7" s="128" t="s">
        <v>108</v>
      </c>
      <c r="D7" s="108"/>
      <c r="E7" s="148"/>
      <c r="F7" s="147"/>
      <c r="G7" s="147"/>
      <c r="H7" s="147"/>
      <c r="I7" s="106" t="str">
        <f>IF(Q7&gt;1,"◄",(IF(Q7&lt;1,"◄","")))</f>
        <v>◄</v>
      </c>
      <c r="J7" s="279"/>
      <c r="K7" s="93"/>
      <c r="L7" s="101">
        <v>1</v>
      </c>
      <c r="M7" s="283"/>
      <c r="N7" s="58">
        <f>IF(D7&lt;&gt;"",0,L7)</f>
        <v>1</v>
      </c>
      <c r="O7" s="91">
        <f>(IF(F7&lt;&gt;"",1/3,0)+IF(G7&lt;&gt;"",2/3,0)+IF(H7&lt;&gt;"",1,0))*L$5*20*N7/SUM(N$6:N$10)</f>
        <v>0</v>
      </c>
      <c r="Q7" s="42">
        <f>COUNTA(D7:H7)</f>
        <v>0</v>
      </c>
      <c r="R7" s="42">
        <f>COUNTBLANK(I7)</f>
        <v>0</v>
      </c>
    </row>
    <row r="8" spans="1:19" ht="25.5" x14ac:dyDescent="0.2">
      <c r="A8" s="269"/>
      <c r="B8" s="256"/>
      <c r="C8" s="146" t="s">
        <v>107</v>
      </c>
      <c r="D8" s="145"/>
      <c r="E8" s="144"/>
      <c r="F8" s="144"/>
      <c r="G8" s="144"/>
      <c r="H8" s="144"/>
      <c r="I8" s="106" t="str">
        <f>IF(Q8&gt;1,"◄",(IF(Q8&lt;1,"◄","")))</f>
        <v>◄</v>
      </c>
      <c r="J8" s="279"/>
      <c r="K8" s="93"/>
      <c r="L8" s="101">
        <v>1</v>
      </c>
      <c r="M8" s="283"/>
      <c r="N8" s="58">
        <f>IF(D8&lt;&gt;"",0,L8)</f>
        <v>1</v>
      </c>
      <c r="O8" s="91">
        <f>(IF(F8&lt;&gt;"",1/3,0)+IF(G8&lt;&gt;"",2/3,0)+IF(H8&lt;&gt;"",1,0))*L$5*20*N8/SUM(N$6:N$10)</f>
        <v>0</v>
      </c>
      <c r="Q8" s="42">
        <f>COUNTA(D8:H8)</f>
        <v>0</v>
      </c>
      <c r="R8" s="42">
        <f>COUNTBLANK(I8)</f>
        <v>0</v>
      </c>
    </row>
    <row r="9" spans="1:19" x14ac:dyDescent="0.2">
      <c r="A9" s="269"/>
      <c r="B9" s="256"/>
      <c r="C9" s="143" t="s">
        <v>106</v>
      </c>
      <c r="D9" s="108"/>
      <c r="E9" s="107"/>
      <c r="F9" s="107"/>
      <c r="G9" s="107"/>
      <c r="H9" s="107"/>
      <c r="I9" s="106" t="str">
        <f>IF(Q9&gt;1,"◄",(IF(Q9&lt;1,"◄","")))</f>
        <v>◄</v>
      </c>
      <c r="J9" s="279"/>
      <c r="K9" s="93"/>
      <c r="L9" s="101">
        <v>1</v>
      </c>
      <c r="M9" s="283"/>
      <c r="N9" s="58">
        <f>IF(D9&lt;&gt;"",0,L9)</f>
        <v>1</v>
      </c>
      <c r="O9" s="91">
        <f>(IF(F9&lt;&gt;"",1/3,0)+IF(G9&lt;&gt;"",2/3,0)+IF(H9&lt;&gt;"",1,0))*L$5*20*N9/SUM(N$6:N$10)</f>
        <v>0</v>
      </c>
      <c r="Q9" s="42">
        <f>COUNTA(D9:H9)</f>
        <v>0</v>
      </c>
      <c r="R9" s="42">
        <f>COUNTBLANK(I9)</f>
        <v>0</v>
      </c>
    </row>
    <row r="10" spans="1:19" ht="16.5" thickBot="1" x14ac:dyDescent="0.25">
      <c r="A10" s="270"/>
      <c r="B10" s="257"/>
      <c r="C10" s="142" t="s">
        <v>105</v>
      </c>
      <c r="D10" s="141"/>
      <c r="E10" s="140"/>
      <c r="F10" s="140"/>
      <c r="G10" s="140"/>
      <c r="H10" s="140"/>
      <c r="I10" s="106" t="str">
        <f>IF(Q10&gt;1,"◄",(IF(Q10&lt;1,"◄","")))</f>
        <v>◄</v>
      </c>
      <c r="J10" s="279"/>
      <c r="K10" s="93"/>
      <c r="L10" s="101">
        <v>1</v>
      </c>
      <c r="M10" s="284"/>
      <c r="N10" s="58">
        <f>IF(D10&lt;&gt;"",0,L10)</f>
        <v>1</v>
      </c>
      <c r="O10" s="91">
        <f>(IF(F10&lt;&gt;"",1/3,0)+IF(G10&lt;&gt;"",2/3,0)+IF(H10&lt;&gt;"",1,0))*L$5*20*N10/SUM(N$6:N$10)</f>
        <v>0</v>
      </c>
      <c r="Q10" s="42">
        <f>COUNTA(D10:H10)</f>
        <v>0</v>
      </c>
      <c r="R10" s="42">
        <f>COUNTBLANK(I10)</f>
        <v>0</v>
      </c>
    </row>
    <row r="11" spans="1:19" ht="12.75" customHeight="1" thickBot="1" x14ac:dyDescent="0.25">
      <c r="A11" s="276" t="s">
        <v>104</v>
      </c>
      <c r="B11" s="277"/>
      <c r="C11" s="277"/>
      <c r="D11" s="277"/>
      <c r="E11" s="277"/>
      <c r="F11" s="277"/>
      <c r="G11" s="277"/>
      <c r="H11" s="277"/>
      <c r="I11" s="278"/>
      <c r="J11" s="139"/>
      <c r="K11" s="125"/>
      <c r="L11" s="124">
        <v>0.2</v>
      </c>
      <c r="M11" s="123">
        <f>SUM(M12:M17)</f>
        <v>0</v>
      </c>
      <c r="N11" s="138">
        <f>SUM(N12:N17)</f>
        <v>6</v>
      </c>
      <c r="O11" s="137">
        <f>SUM(O12:O17)</f>
        <v>0</v>
      </c>
      <c r="P11" s="136"/>
      <c r="Q11" s="135"/>
      <c r="R11" s="134"/>
      <c r="S11" s="117">
        <f>N11/SUM(L12:L17)</f>
        <v>1</v>
      </c>
    </row>
    <row r="12" spans="1:19" x14ac:dyDescent="0.2">
      <c r="A12" s="261" t="s">
        <v>103</v>
      </c>
      <c r="B12" s="258" t="s">
        <v>102</v>
      </c>
      <c r="C12" s="133" t="s">
        <v>101</v>
      </c>
      <c r="D12" s="132"/>
      <c r="E12" s="131"/>
      <c r="F12" s="131"/>
      <c r="G12" s="131"/>
      <c r="H12" s="131"/>
      <c r="I12" s="106" t="str">
        <f t="shared" ref="I12:I17" si="0">IF(Q12&gt;1,"◄",(IF(Q12&lt;1,"◄","")))</f>
        <v>◄</v>
      </c>
      <c r="J12" s="280" t="str">
        <f>IF(OR(SUM(D12:I12)="",SUM(D12:I12)&gt;1),"  ","")</f>
        <v/>
      </c>
      <c r="K12" s="93"/>
      <c r="L12" s="101">
        <v>1</v>
      </c>
      <c r="M12" s="282">
        <f>SUM(O12:O17)</f>
        <v>0</v>
      </c>
      <c r="N12" s="58">
        <f t="shared" ref="N12:N17" si="1">IF(D12&lt;&gt;"",0,L12)</f>
        <v>1</v>
      </c>
      <c r="O12" s="91">
        <f t="shared" ref="O12:O17" si="2">(IF(F12&lt;&gt;"",1/3,0)+IF(G12&lt;&gt;"",2/3,0)+IF(H12&lt;&gt;"",1,0))*L$11*20*N12/SUM(N$12:N$17)</f>
        <v>0</v>
      </c>
      <c r="Q12" s="42">
        <f t="shared" ref="Q12:Q17" si="3">COUNTA(D12:H12)</f>
        <v>0</v>
      </c>
      <c r="R12" s="42">
        <f t="shared" ref="R12:R17" si="4">COUNTBLANK(I12)</f>
        <v>0</v>
      </c>
    </row>
    <row r="13" spans="1:19" ht="25.5" x14ac:dyDescent="0.2">
      <c r="A13" s="271"/>
      <c r="B13" s="256"/>
      <c r="C13" s="130" t="s">
        <v>100</v>
      </c>
      <c r="D13" s="108"/>
      <c r="E13" s="110"/>
      <c r="F13" s="110"/>
      <c r="G13" s="110"/>
      <c r="H13" s="110"/>
      <c r="I13" s="106" t="str">
        <f t="shared" si="0"/>
        <v>◄</v>
      </c>
      <c r="J13" s="280"/>
      <c r="K13" s="93"/>
      <c r="L13" s="101">
        <v>1</v>
      </c>
      <c r="M13" s="283"/>
      <c r="N13" s="58">
        <f t="shared" si="1"/>
        <v>1</v>
      </c>
      <c r="O13" s="91">
        <f t="shared" si="2"/>
        <v>0</v>
      </c>
      <c r="Q13" s="42">
        <f t="shared" si="3"/>
        <v>0</v>
      </c>
      <c r="R13" s="42">
        <f t="shared" si="4"/>
        <v>0</v>
      </c>
    </row>
    <row r="14" spans="1:19" x14ac:dyDescent="0.2">
      <c r="A14" s="271"/>
      <c r="B14" s="256"/>
      <c r="C14" s="128" t="s">
        <v>99</v>
      </c>
      <c r="D14" s="108"/>
      <c r="E14" s="107"/>
      <c r="F14" s="107"/>
      <c r="G14" s="107"/>
      <c r="H14" s="107"/>
      <c r="I14" s="106" t="str">
        <f t="shared" si="0"/>
        <v>◄</v>
      </c>
      <c r="J14" s="280"/>
      <c r="K14" s="93"/>
      <c r="L14" s="101">
        <v>1</v>
      </c>
      <c r="M14" s="283"/>
      <c r="N14" s="58">
        <f t="shared" si="1"/>
        <v>1</v>
      </c>
      <c r="O14" s="91">
        <f t="shared" si="2"/>
        <v>0</v>
      </c>
      <c r="Q14" s="42">
        <f t="shared" si="3"/>
        <v>0</v>
      </c>
      <c r="R14" s="42">
        <f t="shared" si="4"/>
        <v>0</v>
      </c>
    </row>
    <row r="15" spans="1:19" x14ac:dyDescent="0.2">
      <c r="A15" s="271"/>
      <c r="B15" s="256"/>
      <c r="C15" s="129" t="s">
        <v>98</v>
      </c>
      <c r="D15" s="108"/>
      <c r="E15" s="110"/>
      <c r="F15" s="110"/>
      <c r="G15" s="110"/>
      <c r="H15" s="110"/>
      <c r="I15" s="106" t="str">
        <f t="shared" si="0"/>
        <v>◄</v>
      </c>
      <c r="J15" s="280"/>
      <c r="K15" s="93"/>
      <c r="L15" s="101">
        <v>1</v>
      </c>
      <c r="M15" s="283"/>
      <c r="N15" s="58">
        <f t="shared" si="1"/>
        <v>1</v>
      </c>
      <c r="O15" s="91">
        <f t="shared" si="2"/>
        <v>0</v>
      </c>
      <c r="Q15" s="42">
        <f t="shared" si="3"/>
        <v>0</v>
      </c>
      <c r="R15" s="42">
        <f t="shared" si="4"/>
        <v>0</v>
      </c>
    </row>
    <row r="16" spans="1:19" x14ac:dyDescent="0.2">
      <c r="A16" s="271"/>
      <c r="B16" s="256"/>
      <c r="C16" s="128" t="s">
        <v>97</v>
      </c>
      <c r="D16" s="108"/>
      <c r="E16" s="107"/>
      <c r="F16" s="107"/>
      <c r="G16" s="107"/>
      <c r="H16" s="107"/>
      <c r="I16" s="106" t="str">
        <f t="shared" si="0"/>
        <v>◄</v>
      </c>
      <c r="J16" s="280"/>
      <c r="K16" s="93"/>
      <c r="L16" s="101">
        <v>1</v>
      </c>
      <c r="M16" s="283"/>
      <c r="N16" s="58">
        <f t="shared" si="1"/>
        <v>1</v>
      </c>
      <c r="O16" s="91">
        <f t="shared" si="2"/>
        <v>0</v>
      </c>
      <c r="Q16" s="42">
        <f t="shared" si="3"/>
        <v>0</v>
      </c>
      <c r="R16" s="42">
        <f t="shared" si="4"/>
        <v>0</v>
      </c>
    </row>
    <row r="17" spans="1:19" ht="25.5" customHeight="1" thickBot="1" x14ac:dyDescent="0.25">
      <c r="A17" s="272"/>
      <c r="B17" s="257"/>
      <c r="C17" s="127" t="s">
        <v>96</v>
      </c>
      <c r="D17" s="108"/>
      <c r="E17" s="110"/>
      <c r="F17" s="110"/>
      <c r="G17" s="110"/>
      <c r="H17" s="110"/>
      <c r="I17" s="106" t="str">
        <f t="shared" si="0"/>
        <v>◄</v>
      </c>
      <c r="J17" s="280"/>
      <c r="K17" s="93"/>
      <c r="L17" s="101">
        <v>1</v>
      </c>
      <c r="M17" s="284"/>
      <c r="N17" s="58">
        <f t="shared" si="1"/>
        <v>1</v>
      </c>
      <c r="O17" s="91">
        <f t="shared" si="2"/>
        <v>0</v>
      </c>
      <c r="Q17" s="42">
        <f t="shared" si="3"/>
        <v>0</v>
      </c>
      <c r="R17" s="42">
        <f t="shared" si="4"/>
        <v>0</v>
      </c>
    </row>
    <row r="18" spans="1:19" ht="12.75" customHeight="1" thickBot="1" x14ac:dyDescent="0.25">
      <c r="A18" s="273" t="s">
        <v>95</v>
      </c>
      <c r="B18" s="274"/>
      <c r="C18" s="274"/>
      <c r="D18" s="274"/>
      <c r="E18" s="274"/>
      <c r="F18" s="274"/>
      <c r="G18" s="274"/>
      <c r="H18" s="274"/>
      <c r="I18" s="275"/>
      <c r="J18" s="126" t="str">
        <f>IF(OR(SUM(D18:I18)="",SUM(D18:I18)&gt;1),"  ","")</f>
        <v/>
      </c>
      <c r="K18" s="125"/>
      <c r="L18" s="124">
        <v>0.4</v>
      </c>
      <c r="M18" s="123">
        <f>SUM(M19:M26)</f>
        <v>0</v>
      </c>
      <c r="N18" s="122">
        <f>SUM(N19:N26)</f>
        <v>8</v>
      </c>
      <c r="O18" s="121">
        <f>SUM(O19:O26)</f>
        <v>0</v>
      </c>
      <c r="P18" s="120"/>
      <c r="Q18" s="119"/>
      <c r="R18" s="118"/>
      <c r="S18" s="117">
        <f>N18/SUM(L19:L26)</f>
        <v>1</v>
      </c>
    </row>
    <row r="19" spans="1:19" ht="27.75" customHeight="1" x14ac:dyDescent="0.2">
      <c r="A19" s="261" t="s">
        <v>94</v>
      </c>
      <c r="B19" s="258" t="s">
        <v>93</v>
      </c>
      <c r="C19" s="116" t="s">
        <v>92</v>
      </c>
      <c r="D19" s="115"/>
      <c r="E19" s="114"/>
      <c r="F19" s="114"/>
      <c r="G19" s="114"/>
      <c r="H19" s="114"/>
      <c r="I19" s="113" t="str">
        <f t="shared" ref="I19:I26" si="5">IF(Q19&gt;1,"◄",(IF(Q19&lt;1,"◄","")))</f>
        <v>◄</v>
      </c>
      <c r="J19" s="280" t="str">
        <f>IF(OR(SUM(D19:I19)="",SUM(D19:I19)&gt;1),"  ","")</f>
        <v/>
      </c>
      <c r="K19" s="93"/>
      <c r="L19" s="101">
        <v>1</v>
      </c>
      <c r="M19" s="282">
        <f>SUM(O19:O20)</f>
        <v>0</v>
      </c>
      <c r="N19" s="58">
        <f t="shared" ref="N19:N26" si="6">IF(D19&lt;&gt;"",0,L19)</f>
        <v>1</v>
      </c>
      <c r="O19" s="91">
        <f t="shared" ref="O19:O26" si="7">(IF(F19&lt;&gt;"",1/3,0)+IF(G19&lt;&gt;"",2/3,0)+IF(H19&lt;&gt;"",1,0))*L$18*20*N19/SUM(N$19:N$26)</f>
        <v>0</v>
      </c>
      <c r="Q19" s="42">
        <f t="shared" ref="Q19:Q26" si="8">COUNTA(D19:H19)</f>
        <v>0</v>
      </c>
      <c r="R19" s="42">
        <f t="shared" ref="R19:R26" si="9">COUNTBLANK(I19)</f>
        <v>0</v>
      </c>
    </row>
    <row r="20" spans="1:19" ht="42.75" customHeight="1" x14ac:dyDescent="0.2">
      <c r="A20" s="262"/>
      <c r="B20" s="264"/>
      <c r="C20" s="112" t="s">
        <v>91</v>
      </c>
      <c r="D20" s="108"/>
      <c r="E20" s="110"/>
      <c r="F20" s="110"/>
      <c r="G20" s="110"/>
      <c r="H20" s="110"/>
      <c r="I20" s="106" t="str">
        <f t="shared" si="5"/>
        <v>◄</v>
      </c>
      <c r="J20" s="280"/>
      <c r="K20" s="93"/>
      <c r="L20" s="101">
        <v>1</v>
      </c>
      <c r="M20" s="284"/>
      <c r="N20" s="58">
        <f t="shared" si="6"/>
        <v>1</v>
      </c>
      <c r="O20" s="91">
        <f t="shared" si="7"/>
        <v>0</v>
      </c>
      <c r="Q20" s="42">
        <f t="shared" si="8"/>
        <v>0</v>
      </c>
      <c r="R20" s="42">
        <f t="shared" si="9"/>
        <v>0</v>
      </c>
    </row>
    <row r="21" spans="1:19" ht="25.5" customHeight="1" x14ac:dyDescent="0.2">
      <c r="A21" s="263" t="s">
        <v>90</v>
      </c>
      <c r="B21" s="255" t="s">
        <v>89</v>
      </c>
      <c r="C21" s="109" t="s">
        <v>88</v>
      </c>
      <c r="D21" s="108"/>
      <c r="E21" s="107"/>
      <c r="F21" s="107"/>
      <c r="G21" s="107"/>
      <c r="H21" s="107"/>
      <c r="I21" s="106" t="str">
        <f t="shared" si="5"/>
        <v>◄</v>
      </c>
      <c r="J21" s="280"/>
      <c r="K21" s="93"/>
      <c r="L21" s="101">
        <v>1</v>
      </c>
      <c r="M21" s="282">
        <f>SUM(O21:O22)</f>
        <v>0</v>
      </c>
      <c r="N21" s="58">
        <f t="shared" si="6"/>
        <v>1</v>
      </c>
      <c r="O21" s="91">
        <f t="shared" si="7"/>
        <v>0</v>
      </c>
      <c r="Q21" s="42">
        <f t="shared" si="8"/>
        <v>0</v>
      </c>
      <c r="R21" s="42">
        <f t="shared" si="9"/>
        <v>0</v>
      </c>
    </row>
    <row r="22" spans="1:19" x14ac:dyDescent="0.2">
      <c r="A22" s="262"/>
      <c r="B22" s="264"/>
      <c r="C22" s="111" t="s">
        <v>87</v>
      </c>
      <c r="D22" s="108"/>
      <c r="E22" s="110"/>
      <c r="F22" s="110"/>
      <c r="G22" s="110"/>
      <c r="H22" s="110"/>
      <c r="I22" s="106" t="str">
        <f t="shared" si="5"/>
        <v>◄</v>
      </c>
      <c r="J22" s="280"/>
      <c r="K22" s="93"/>
      <c r="L22" s="101">
        <v>1</v>
      </c>
      <c r="M22" s="284"/>
      <c r="N22" s="58">
        <f t="shared" si="6"/>
        <v>1</v>
      </c>
      <c r="O22" s="91">
        <f t="shared" si="7"/>
        <v>0</v>
      </c>
      <c r="Q22" s="42">
        <f t="shared" si="8"/>
        <v>0</v>
      </c>
      <c r="R22" s="42">
        <f t="shared" si="9"/>
        <v>0</v>
      </c>
    </row>
    <row r="23" spans="1:19" ht="25.5" customHeight="1" x14ac:dyDescent="0.2">
      <c r="A23" s="263" t="s">
        <v>86</v>
      </c>
      <c r="B23" s="255" t="s">
        <v>85</v>
      </c>
      <c r="C23" s="109" t="s">
        <v>84</v>
      </c>
      <c r="D23" s="108"/>
      <c r="E23" s="107"/>
      <c r="F23" s="107"/>
      <c r="G23" s="107"/>
      <c r="H23" s="107"/>
      <c r="I23" s="106" t="str">
        <f t="shared" si="5"/>
        <v>◄</v>
      </c>
      <c r="J23" s="280"/>
      <c r="K23" s="93"/>
      <c r="L23" s="101">
        <v>1</v>
      </c>
      <c r="M23" s="282">
        <f>SUM(O23:O26)</f>
        <v>0</v>
      </c>
      <c r="N23" s="58">
        <f t="shared" si="6"/>
        <v>1</v>
      </c>
      <c r="O23" s="91">
        <f t="shared" si="7"/>
        <v>0</v>
      </c>
      <c r="Q23" s="42">
        <f t="shared" si="8"/>
        <v>0</v>
      </c>
      <c r="R23" s="42">
        <f t="shared" si="9"/>
        <v>0</v>
      </c>
    </row>
    <row r="24" spans="1:19" x14ac:dyDescent="0.2">
      <c r="A24" s="271"/>
      <c r="B24" s="256"/>
      <c r="C24" s="111" t="s">
        <v>83</v>
      </c>
      <c r="D24" s="108"/>
      <c r="E24" s="110"/>
      <c r="F24" s="110"/>
      <c r="G24" s="110"/>
      <c r="H24" s="110"/>
      <c r="I24" s="106" t="str">
        <f t="shared" si="5"/>
        <v>◄</v>
      </c>
      <c r="J24" s="280"/>
      <c r="K24" s="93"/>
      <c r="L24" s="101">
        <v>1</v>
      </c>
      <c r="M24" s="283"/>
      <c r="N24" s="58">
        <f t="shared" si="6"/>
        <v>1</v>
      </c>
      <c r="O24" s="91">
        <f t="shared" si="7"/>
        <v>0</v>
      </c>
      <c r="Q24" s="42">
        <f t="shared" si="8"/>
        <v>0</v>
      </c>
      <c r="R24" s="42">
        <f t="shared" si="9"/>
        <v>0</v>
      </c>
    </row>
    <row r="25" spans="1:19" x14ac:dyDescent="0.2">
      <c r="A25" s="271"/>
      <c r="B25" s="256"/>
      <c r="C25" s="109" t="s">
        <v>82</v>
      </c>
      <c r="D25" s="108"/>
      <c r="E25" s="107"/>
      <c r="F25" s="107"/>
      <c r="G25" s="107"/>
      <c r="H25" s="107"/>
      <c r="I25" s="106" t="str">
        <f t="shared" si="5"/>
        <v>◄</v>
      </c>
      <c r="J25" s="280"/>
      <c r="K25" s="93"/>
      <c r="L25" s="101">
        <v>1</v>
      </c>
      <c r="M25" s="283"/>
      <c r="N25" s="58">
        <f t="shared" si="6"/>
        <v>1</v>
      </c>
      <c r="O25" s="91">
        <f t="shared" si="7"/>
        <v>0</v>
      </c>
      <c r="Q25" s="42">
        <f t="shared" si="8"/>
        <v>0</v>
      </c>
      <c r="R25" s="42">
        <f t="shared" si="9"/>
        <v>0</v>
      </c>
    </row>
    <row r="26" spans="1:19" ht="16.5" thickBot="1" x14ac:dyDescent="0.25">
      <c r="A26" s="272"/>
      <c r="B26" s="257"/>
      <c r="C26" s="105" t="s">
        <v>81</v>
      </c>
      <c r="D26" s="104"/>
      <c r="E26" s="103"/>
      <c r="F26" s="103"/>
      <c r="G26" s="103"/>
      <c r="H26" s="103"/>
      <c r="I26" s="102" t="str">
        <f t="shared" si="5"/>
        <v>◄</v>
      </c>
      <c r="J26" s="280"/>
      <c r="K26" s="93"/>
      <c r="L26" s="101">
        <v>1</v>
      </c>
      <c r="M26" s="284"/>
      <c r="N26" s="58">
        <f t="shared" si="6"/>
        <v>1</v>
      </c>
      <c r="O26" s="91">
        <f t="shared" si="7"/>
        <v>0</v>
      </c>
      <c r="Q26" s="42">
        <f t="shared" si="8"/>
        <v>0</v>
      </c>
      <c r="R26" s="42">
        <f t="shared" si="9"/>
        <v>0</v>
      </c>
    </row>
    <row r="27" spans="1:19" ht="18" customHeight="1" x14ac:dyDescent="0.2">
      <c r="A27" s="58"/>
      <c r="B27" s="281" t="s">
        <v>80</v>
      </c>
      <c r="C27" s="281"/>
      <c r="D27" s="100"/>
      <c r="E27" s="99"/>
      <c r="F27" s="98"/>
      <c r="G27" s="98"/>
      <c r="H27" s="98"/>
      <c r="I27" s="97"/>
      <c r="J27" s="96"/>
      <c r="K27" s="93"/>
      <c r="L27" s="95"/>
      <c r="M27" s="50"/>
      <c r="N27" s="58"/>
      <c r="O27" s="91"/>
      <c r="Q27" s="42"/>
    </row>
    <row r="28" spans="1:19" ht="15.75" customHeight="1" x14ac:dyDescent="0.2">
      <c r="A28" s="93"/>
      <c r="B28" s="254" t="s">
        <v>79</v>
      </c>
      <c r="C28" s="254"/>
      <c r="D28" s="254"/>
      <c r="E28" s="254"/>
      <c r="F28" s="254"/>
      <c r="G28" s="254"/>
      <c r="H28" s="254"/>
      <c r="I28" s="94"/>
      <c r="J28" s="93"/>
      <c r="K28" s="93"/>
      <c r="L28" s="51"/>
      <c r="M28" s="92"/>
      <c r="N28" s="58"/>
      <c r="O28" s="91"/>
    </row>
    <row r="29" spans="1:19" thickBot="1" x14ac:dyDescent="0.25">
      <c r="A29" s="56"/>
      <c r="B29" s="55"/>
      <c r="C29" s="90" t="s">
        <v>78</v>
      </c>
      <c r="D29" s="237" t="str">
        <f>IF(OR(S4=0,S5&lt;0.5,S11&lt;0.5,S18&lt;0.5),"!",(O5+O11+O18))</f>
        <v>!</v>
      </c>
      <c r="E29" s="237"/>
      <c r="F29" s="237"/>
      <c r="G29" s="237"/>
      <c r="H29" s="89" t="s">
        <v>77</v>
      </c>
      <c r="I29" s="88"/>
      <c r="J29" s="53"/>
      <c r="K29" s="87"/>
      <c r="L29" s="51"/>
      <c r="M29" s="50"/>
      <c r="N29" s="49"/>
      <c r="O29" s="48"/>
    </row>
    <row r="30" spans="1:19" ht="16.5" thickBot="1" x14ac:dyDescent="0.25">
      <c r="A30" s="56"/>
      <c r="B30" s="55"/>
      <c r="C30" s="86" t="s">
        <v>76</v>
      </c>
      <c r="D30" s="238" t="str">
        <f>D29</f>
        <v>!</v>
      </c>
      <c r="E30" s="239"/>
      <c r="F30" s="239"/>
      <c r="G30" s="239"/>
      <c r="H30" s="85" t="s">
        <v>75</v>
      </c>
      <c r="I30" s="84"/>
      <c r="J30" s="53"/>
      <c r="K30" s="77"/>
      <c r="L30" s="51"/>
      <c r="M30" s="50"/>
      <c r="N30" s="49"/>
      <c r="O30" s="48"/>
    </row>
    <row r="31" spans="1:19" ht="16.5" thickBot="1" x14ac:dyDescent="0.25">
      <c r="A31" s="83"/>
      <c r="B31" s="82" t="s">
        <v>74</v>
      </c>
      <c r="C31" s="56" t="s">
        <v>73</v>
      </c>
      <c r="D31" s="240" t="e">
        <f>D30*3</f>
        <v>#VALUE!</v>
      </c>
      <c r="E31" s="241"/>
      <c r="F31" s="241"/>
      <c r="G31" s="241"/>
      <c r="H31" s="81" t="s">
        <v>72</v>
      </c>
      <c r="I31" s="80"/>
      <c r="J31" s="53"/>
      <c r="K31" s="77"/>
      <c r="L31" s="51"/>
      <c r="M31" s="50"/>
      <c r="N31" s="49"/>
      <c r="O31" s="48"/>
    </row>
    <row r="32" spans="1:19" ht="15" x14ac:dyDescent="0.2">
      <c r="A32" s="79" t="s">
        <v>71</v>
      </c>
      <c r="B32" s="78">
        <f>S5</f>
        <v>1</v>
      </c>
      <c r="C32" s="56"/>
      <c r="D32" s="56"/>
      <c r="E32" s="56"/>
      <c r="F32" s="56"/>
      <c r="G32" s="56"/>
      <c r="H32" s="56"/>
      <c r="I32" s="56"/>
      <c r="J32" s="53"/>
      <c r="K32" s="77"/>
      <c r="L32" s="51"/>
      <c r="M32" s="50"/>
      <c r="N32" s="49"/>
      <c r="O32" s="48"/>
    </row>
    <row r="33" spans="1:18" ht="15" x14ac:dyDescent="0.2">
      <c r="A33" s="79" t="s">
        <v>70</v>
      </c>
      <c r="B33" s="78">
        <f>S11</f>
        <v>1</v>
      </c>
      <c r="C33" s="56"/>
      <c r="D33" s="56"/>
      <c r="E33" s="56"/>
      <c r="F33" s="56"/>
      <c r="G33" s="56"/>
      <c r="H33" s="56"/>
      <c r="I33" s="56"/>
      <c r="J33" s="53"/>
      <c r="K33" s="77"/>
      <c r="L33" s="51"/>
      <c r="M33" s="50"/>
      <c r="N33" s="49"/>
      <c r="O33" s="48"/>
    </row>
    <row r="34" spans="1:18" ht="15" x14ac:dyDescent="0.2">
      <c r="A34" s="79" t="s">
        <v>69</v>
      </c>
      <c r="B34" s="78">
        <f>S18</f>
        <v>1</v>
      </c>
      <c r="C34" s="56"/>
      <c r="D34" s="56"/>
      <c r="E34" s="56"/>
      <c r="F34" s="56"/>
      <c r="G34" s="56"/>
      <c r="H34" s="56"/>
      <c r="I34" s="56"/>
      <c r="J34" s="53"/>
      <c r="K34" s="77"/>
      <c r="L34" s="51"/>
      <c r="M34" s="50"/>
      <c r="N34" s="49"/>
      <c r="O34" s="48"/>
    </row>
    <row r="35" spans="1:18" thickBot="1" x14ac:dyDescent="0.25">
      <c r="A35" s="56"/>
      <c r="B35" s="54"/>
      <c r="C35" s="54"/>
      <c r="D35" s="54"/>
      <c r="E35" s="54"/>
      <c r="F35" s="54"/>
      <c r="G35" s="54"/>
      <c r="H35" s="54"/>
      <c r="I35" s="54"/>
      <c r="J35" s="53"/>
      <c r="K35" s="52"/>
      <c r="L35" s="51"/>
      <c r="M35" s="50"/>
      <c r="N35" s="49"/>
      <c r="O35" s="48"/>
    </row>
    <row r="36" spans="1:18" ht="15" x14ac:dyDescent="0.2">
      <c r="A36" s="232" t="s">
        <v>68</v>
      </c>
      <c r="B36" s="233"/>
      <c r="C36" s="233"/>
      <c r="D36" s="76"/>
      <c r="E36" s="76"/>
      <c r="F36" s="76"/>
      <c r="G36" s="76"/>
      <c r="H36" s="76"/>
      <c r="I36" s="75"/>
      <c r="J36" s="53"/>
      <c r="K36" s="74"/>
      <c r="L36" s="51"/>
      <c r="M36" s="50"/>
      <c r="N36" s="49"/>
      <c r="O36" s="48"/>
    </row>
    <row r="37" spans="1:18" ht="60" customHeight="1" thickBot="1" x14ac:dyDescent="0.25">
      <c r="A37" s="245"/>
      <c r="B37" s="246"/>
      <c r="C37" s="246"/>
      <c r="D37" s="246"/>
      <c r="E37" s="246"/>
      <c r="F37" s="246"/>
      <c r="G37" s="246"/>
      <c r="H37" s="246"/>
      <c r="I37" s="247"/>
      <c r="J37" s="71"/>
      <c r="K37" s="70"/>
      <c r="L37" s="51"/>
      <c r="M37" s="50"/>
      <c r="N37" s="49"/>
      <c r="O37" s="48"/>
    </row>
    <row r="38" spans="1:18" ht="16.5" thickBot="1" x14ac:dyDescent="0.25">
      <c r="A38" s="73"/>
      <c r="B38" s="72"/>
      <c r="C38" s="72"/>
      <c r="D38" s="72"/>
      <c r="E38" s="72"/>
      <c r="F38" s="72"/>
      <c r="G38" s="72"/>
      <c r="H38" s="72"/>
      <c r="I38" s="72"/>
      <c r="J38" s="71"/>
      <c r="K38" s="70"/>
      <c r="L38" s="51"/>
      <c r="M38" s="50"/>
      <c r="N38" s="49"/>
      <c r="O38" s="48"/>
    </row>
    <row r="39" spans="1:18" s="60" customFormat="1" ht="15.75" customHeight="1" x14ac:dyDescent="0.25">
      <c r="A39" s="230" t="s">
        <v>67</v>
      </c>
      <c r="B39" s="231"/>
      <c r="C39" s="69" t="s">
        <v>66</v>
      </c>
      <c r="D39" s="242" t="s">
        <v>65</v>
      </c>
      <c r="E39" s="243"/>
      <c r="F39" s="243"/>
      <c r="G39" s="243"/>
      <c r="H39" s="243"/>
      <c r="I39" s="244"/>
      <c r="J39" s="68"/>
      <c r="K39" s="67"/>
      <c r="L39" s="66"/>
      <c r="M39" s="65"/>
      <c r="N39" s="64"/>
      <c r="O39" s="63"/>
      <c r="Q39" s="62"/>
      <c r="R39" s="61"/>
    </row>
    <row r="40" spans="1:18" ht="60" customHeight="1" x14ac:dyDescent="0.2">
      <c r="A40" s="226"/>
      <c r="B40" s="227"/>
      <c r="C40" s="59"/>
      <c r="D40" s="234">
        <f ca="1">TODAY()</f>
        <v>45274</v>
      </c>
      <c r="E40" s="235"/>
      <c r="F40" s="235"/>
      <c r="G40" s="235"/>
      <c r="H40" s="235"/>
      <c r="I40" s="236"/>
      <c r="J40" s="53"/>
      <c r="K40" s="52"/>
      <c r="L40" s="51"/>
      <c r="M40" s="50"/>
      <c r="N40" s="49"/>
      <c r="O40" s="48"/>
    </row>
    <row r="41" spans="1:18" ht="60" customHeight="1" x14ac:dyDescent="0.2">
      <c r="A41" s="226"/>
      <c r="B41" s="227"/>
      <c r="C41" s="59"/>
      <c r="D41" s="58"/>
      <c r="E41" s="58"/>
      <c r="F41" s="58"/>
      <c r="G41" s="58"/>
      <c r="H41" s="58"/>
      <c r="I41" s="58"/>
      <c r="J41" s="53"/>
      <c r="K41" s="52"/>
      <c r="L41" s="51"/>
      <c r="M41" s="50"/>
      <c r="N41" s="49"/>
      <c r="O41" s="48"/>
    </row>
    <row r="42" spans="1:18" ht="60" customHeight="1" thickBot="1" x14ac:dyDescent="0.25">
      <c r="A42" s="228"/>
      <c r="B42" s="229"/>
      <c r="C42" s="57"/>
      <c r="D42" s="54"/>
      <c r="E42" s="54"/>
      <c r="F42" s="54"/>
      <c r="G42" s="54"/>
      <c r="H42" s="54"/>
      <c r="I42" s="54"/>
      <c r="J42" s="53"/>
      <c r="K42" s="52"/>
      <c r="L42" s="51"/>
      <c r="M42" s="50"/>
      <c r="N42" s="49"/>
      <c r="O42" s="48"/>
    </row>
    <row r="43" spans="1:18" ht="15" x14ac:dyDescent="0.2">
      <c r="A43" s="56"/>
      <c r="B43" s="55"/>
      <c r="C43" s="54"/>
      <c r="D43" s="54"/>
      <c r="E43" s="54"/>
      <c r="F43" s="54"/>
      <c r="G43" s="54"/>
      <c r="H43" s="54"/>
      <c r="I43" s="54"/>
      <c r="J43" s="53"/>
      <c r="K43" s="52"/>
      <c r="L43" s="51"/>
      <c r="M43" s="50"/>
      <c r="N43" s="49"/>
      <c r="O43" s="48"/>
    </row>
  </sheetData>
  <sheetProtection password="EFC5" sheet="1" objects="1" scenarios="1" selectLockedCells="1"/>
  <mergeCells count="38">
    <mergeCell ref="M23:M26"/>
    <mergeCell ref="M21:M22"/>
    <mergeCell ref="M19:M20"/>
    <mergeCell ref="M6:M10"/>
    <mergeCell ref="M12:M17"/>
    <mergeCell ref="A18:I18"/>
    <mergeCell ref="J6:J10"/>
    <mergeCell ref="J12:J17"/>
    <mergeCell ref="J19:J26"/>
    <mergeCell ref="B27:C27"/>
    <mergeCell ref="B19:B20"/>
    <mergeCell ref="E1:I1"/>
    <mergeCell ref="E2:I2"/>
    <mergeCell ref="B28:H28"/>
    <mergeCell ref="B23:B26"/>
    <mergeCell ref="B12:B17"/>
    <mergeCell ref="A4:B4"/>
    <mergeCell ref="A19:A20"/>
    <mergeCell ref="A21:A22"/>
    <mergeCell ref="B21:B22"/>
    <mergeCell ref="A3:I3"/>
    <mergeCell ref="A6:A10"/>
    <mergeCell ref="B6:B10"/>
    <mergeCell ref="A12:A17"/>
    <mergeCell ref="A23:A26"/>
    <mergeCell ref="A5:I5"/>
    <mergeCell ref="A11:I11"/>
    <mergeCell ref="D29:G29"/>
    <mergeCell ref="D30:G30"/>
    <mergeCell ref="D31:G31"/>
    <mergeCell ref="D39:I39"/>
    <mergeCell ref="A37:I37"/>
    <mergeCell ref="A41:B41"/>
    <mergeCell ref="A42:B42"/>
    <mergeCell ref="A39:B39"/>
    <mergeCell ref="A36:C36"/>
    <mergeCell ref="D40:I40"/>
    <mergeCell ref="A40:B40"/>
  </mergeCells>
  <conditionalFormatting sqref="J6 J11:J12 J18:J19 J28">
    <cfRule type="cellIs" dxfId="5" priority="8" stopIfTrue="1" operator="equal">
      <formula>"  "</formula>
    </cfRule>
  </conditionalFormatting>
  <conditionalFormatting sqref="K11">
    <cfRule type="dataBar" priority="7">
      <dataBar>
        <cfvo type="min"/>
        <cfvo type="max"/>
        <color rgb="FFFFB628"/>
      </dataBar>
      <extLst>
        <ext xmlns:x14="http://schemas.microsoft.com/office/spreadsheetml/2009/9/main" uri="{B025F937-C7B1-47D3-B67F-A62EFF666E3E}">
          <x14:id>{AD1A02BA-F6AD-4B37-B3BF-D66F97648BDE}</x14:id>
        </ext>
      </extLst>
    </cfRule>
  </conditionalFormatting>
  <conditionalFormatting sqref="K5 K18 K11">
    <cfRule type="dataBar" priority="9">
      <dataBar>
        <cfvo type="min"/>
        <cfvo type="max"/>
        <color rgb="FFFFB628"/>
      </dataBar>
    </cfRule>
  </conditionalFormatting>
  <conditionalFormatting sqref="A28:B28 J28:K28">
    <cfRule type="dataBar" priority="10">
      <dataBar>
        <cfvo type="min"/>
        <cfvo type="max"/>
        <color rgb="FF008AEF"/>
      </dataBar>
    </cfRule>
  </conditionalFormatting>
  <conditionalFormatting sqref="J28">
    <cfRule type="cellIs" dxfId="4" priority="11" operator="greaterThan">
      <formula>1</formula>
    </cfRule>
    <cfRule type="colorScale" priority="12">
      <colorScale>
        <cfvo type="num" val="$N$6"/>
        <cfvo type="max"/>
        <color rgb="FFFF0000"/>
        <color rgb="FFFFEF9C"/>
      </colorScale>
    </cfRule>
  </conditionalFormatting>
  <conditionalFormatting sqref="J18:J19 J11:J12 J6">
    <cfRule type="cellIs" dxfId="3" priority="13" operator="greaterThan">
      <formula>1</formula>
    </cfRule>
    <cfRule type="colorScale" priority="14">
      <colorScale>
        <cfvo type="num" val="$N$6"/>
        <cfvo type="max"/>
        <color rgb="FFFF0000"/>
        <color rgb="FFFFEF9C"/>
      </colorScale>
    </cfRule>
  </conditionalFormatting>
  <conditionalFormatting sqref="K6:K27">
    <cfRule type="dataBar" priority="15">
      <dataBar>
        <cfvo type="min"/>
        <cfvo type="max"/>
        <color rgb="FF008AEF"/>
      </dataBar>
    </cfRule>
  </conditionalFormatting>
  <conditionalFormatting sqref="W9">
    <cfRule type="expression" priority="6">
      <formula>$S$5</formula>
    </cfRule>
  </conditionalFormatting>
  <conditionalFormatting sqref="B27">
    <cfRule type="dataBar" priority="5">
      <dataBar>
        <cfvo type="min"/>
        <cfvo type="max"/>
        <color rgb="FF008AEF"/>
      </dataBar>
    </cfRule>
  </conditionalFormatting>
  <conditionalFormatting sqref="D27">
    <cfRule type="dataBar" priority="4">
      <dataBar>
        <cfvo type="min"/>
        <cfvo type="max"/>
        <color rgb="FF008AEF"/>
      </dataBar>
    </cfRule>
  </conditionalFormatting>
  <conditionalFormatting sqref="D1:D2">
    <cfRule type="cellIs" dxfId="2" priority="3" operator="greaterThanOrEqual">
      <formula>" "</formula>
    </cfRule>
  </conditionalFormatting>
  <conditionalFormatting sqref="B32:B34">
    <cfRule type="cellIs" dxfId="1" priority="2" operator="greaterThanOrEqual">
      <formula>0.5</formula>
    </cfRule>
  </conditionalFormatting>
  <conditionalFormatting sqref="A40:B42 A37:I37">
    <cfRule type="containsBlanks" dxfId="0" priority="1">
      <formula>LEN(TRIM(A37))=0</formula>
    </cfRule>
  </conditionalFormatting>
  <printOptions horizontalCentered="1"/>
  <pageMargins left="0.74803149606299213" right="0.74803149606299213" top="0.98425196850393704" bottom="0.98425196850393704" header="0.51181102362204722" footer="0.51181102362204722"/>
  <pageSetup paperSize="9" scale="49" orientation="landscape" horizontalDpi="4294967292" verticalDpi="4294967292" r:id="rId1"/>
  <headerFooter>
    <oddHeader>&amp;L&amp;"Arial,Normal"ACADEMIE DE : &amp;R&amp;"Arial,Normal"BTS Techniques et services en matériels agricoles</oddHeader>
    <oddFooter>&amp;L&amp;"Arial,Normal"L'INSPECTION GÉNÉRALE STI</oddFooter>
  </headerFooter>
  <drawing r:id="rId2"/>
  <extLst>
    <ext xmlns:x14="http://schemas.microsoft.com/office/spreadsheetml/2009/9/main" uri="{78C0D931-6437-407d-A8EE-F0AAD7539E65}">
      <x14:conditionalFormattings>
        <x14:conditionalFormatting xmlns:xm="http://schemas.microsoft.com/office/excel/2006/main">
          <x14:cfRule type="dataBar" id="{AD1A02BA-F6AD-4B37-B3BF-D66F97648BDE}">
            <x14:dataBar minLength="0" maxLength="100" border="1" negativeBarBorderColorSameAsPositive="0">
              <x14:cfvo type="autoMin"/>
              <x14:cfvo type="autoMax"/>
              <x14:borderColor rgb="FFFFB628"/>
              <x14:negativeFillColor rgb="FFFF0000"/>
              <x14:negativeBorderColor rgb="FFFF0000"/>
              <x14:axisColor rgb="FF000000"/>
            </x14:dataBar>
          </x14:cfRule>
          <xm:sqref>K11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Mode d'emploi</vt:lpstr>
      <vt:lpstr>Identification</vt:lpstr>
      <vt:lpstr>Evaluation</vt:lpstr>
      <vt:lpstr>NomDuCandidat</vt:lpstr>
      <vt:lpstr>PrenomDuCandidat</vt:lpstr>
      <vt:lpstr>Evaluation!Zone_d_impression</vt:lpstr>
      <vt:lpstr>Identification!Zone_d_impression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dif-fernandez</dc:creator>
  <cp:lastModifiedBy>sarah dif-fernandez</cp:lastModifiedBy>
  <cp:lastPrinted>2023-12-11T10:48:29Z</cp:lastPrinted>
  <dcterms:created xsi:type="dcterms:W3CDTF">2023-01-18T09:44:39Z</dcterms:created>
  <dcterms:modified xsi:type="dcterms:W3CDTF">2023-12-14T16:28:46Z</dcterms:modified>
</cp:coreProperties>
</file>