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rigaud\Documents\IPR\BTS\BTS CPI\CPI 19\Grilles CPI JANVIER 2019\"/>
    </mc:Choice>
  </mc:AlternateContent>
  <bookViews>
    <workbookView xWindow="0" yWindow="0" windowWidth="28800" windowHeight="12285" tabRatio="500"/>
  </bookViews>
  <sheets>
    <sheet name="U61 REVUE PROJET" sheetId="7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7" i="7" l="1"/>
  <c r="M9" i="7"/>
  <c r="M10" i="7"/>
  <c r="M11" i="7"/>
  <c r="M12" i="7"/>
  <c r="M13" i="7"/>
  <c r="M14" i="7"/>
  <c r="M15" i="7"/>
  <c r="M16" i="7"/>
  <c r="O9" i="7"/>
  <c r="J9" i="7" s="1"/>
  <c r="O10" i="7"/>
  <c r="J10" i="7" s="1"/>
  <c r="O11" i="7"/>
  <c r="J11" i="7" s="1"/>
  <c r="O12" i="7"/>
  <c r="J12" i="7" s="1"/>
  <c r="O13" i="7"/>
  <c r="J13" i="7" s="1"/>
  <c r="O14" i="7"/>
  <c r="J14" i="7" s="1"/>
  <c r="O15" i="7"/>
  <c r="J15" i="7" s="1"/>
  <c r="O16" i="7"/>
  <c r="J16" i="7" s="1"/>
  <c r="N11" i="7" l="1"/>
  <c r="N15" i="7"/>
  <c r="N14" i="7"/>
  <c r="N10" i="7"/>
  <c r="N13" i="7"/>
  <c r="N9" i="7"/>
  <c r="N16" i="7"/>
  <c r="N12" i="7"/>
  <c r="M8" i="7"/>
  <c r="F18" i="7" s="1"/>
  <c r="O17" i="7"/>
  <c r="L9" i="7" l="1"/>
  <c r="L13" i="7"/>
  <c r="L8" i="7" l="1"/>
  <c r="F19" i="7" s="1"/>
</calcChain>
</file>

<file path=xl/sharedStrings.xml><?xml version="1.0" encoding="utf-8"?>
<sst xmlns="http://schemas.openxmlformats.org/spreadsheetml/2006/main" count="37" uniqueCount="36">
  <si>
    <t>non</t>
  </si>
  <si>
    <t>1/3</t>
  </si>
  <si>
    <t>2/3</t>
  </si>
  <si>
    <t>3/3</t>
  </si>
  <si>
    <t>Indicateurs</t>
  </si>
  <si>
    <t>Compétences</t>
  </si>
  <si>
    <t>Poids</t>
  </si>
  <si>
    <t>Note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</si>
  <si>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</si>
  <si>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</si>
  <si>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</si>
  <si>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 xml:space="preserve">* La note proposée, arrondie au demi point ou au point entier supérieur, est décidée par les évaluateurs à partir de la note brute </t>
  </si>
  <si>
    <t xml:space="preserve">Candidat : </t>
  </si>
  <si>
    <t>BTS Conception de Produits Industriels</t>
  </si>
  <si>
    <t>Appréciation globale</t>
  </si>
  <si>
    <t>Signature</t>
  </si>
  <si>
    <t>Date</t>
  </si>
  <si>
    <t>Nom et prénom du tuteur</t>
  </si>
  <si>
    <t>Épreuve E6 – Prototypage et industrialisation des produits</t>
  </si>
  <si>
    <t>Unité U61 – Projet de prototypage</t>
  </si>
  <si>
    <t>(Coefficient 2)</t>
  </si>
  <si>
    <t>REVUE DE PROJET</t>
  </si>
  <si>
    <t>C13 : Intégrer le prototypage dans la conception et la réalisation d’un produit</t>
  </si>
  <si>
    <t>C13.1</t>
  </si>
  <si>
    <t xml:space="preserve"> Participer à une boucle itérative de validation d'une géométrie ou d'une architecture à partir de la réalisation d'un prototype.</t>
  </si>
  <si>
    <t>Les fonctions, géométries ou comportement à valider sont identifiés et pertinents.</t>
  </si>
  <si>
    <t>Les itérations de prototypage convergent vers l'amélioration de la réponse aux besoins identifiés.</t>
  </si>
  <si>
    <t>L'évolution de la géométrie du système en fonction des résultats du prototypage est pertinente.</t>
  </si>
  <si>
    <t>Des prototypes physiques permettant de valider ces besoins existent.</t>
  </si>
  <si>
    <t>C13.2</t>
  </si>
  <si>
    <t>La démarche de validation (expérimentation) au regard des comportements à valider est pertinente.</t>
  </si>
  <si>
    <t>La démarche de validation est réalisée.</t>
  </si>
  <si>
    <t>L'interprétation des résultats de la démarche est argumentée et pertinente.</t>
  </si>
  <si>
    <t>Les comportements du prototype sont validés ou invalidés.</t>
  </si>
  <si>
    <t>Valider le comportement du système conçu au regard du cahier des charges fonctionnel.</t>
  </si>
  <si>
    <t>Taux Txd'indicateurs évalués pourla compétence C13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</si>
</sst>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1" xfId="0" applyBorder="1" applyAlignment="1">
      <alignment horizontal="center"/>
    </xf>
    <xf numFmtId="0" fontId="5" fillId="0" borderId="1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0" fontId="6" fillId="0" borderId="0" xfId="0" applyFont="1"/>
    <xf numFmtId="49" fontId="5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8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16" fillId="0" borderId="0" xfId="0" applyFont="1"/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9" fontId="0" fillId="2" borderId="1" xfId="0" applyNumberForma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/>
    <xf numFmtId="0" fontId="21" fillId="0" borderId="0" xfId="0" applyFont="1" applyAlignment="1">
      <alignment horizontal="left" vertical="center"/>
    </xf>
    <xf numFmtId="0" fontId="23" fillId="0" borderId="0" xfId="0" applyFont="1" applyBorder="1" applyAlignment="1" applyProtection="1">
      <alignment horizontal="right" vertical="center"/>
    </xf>
    <xf numFmtId="0" fontId="24" fillId="0" borderId="0" xfId="0" applyFont="1" applyFill="1" applyBorder="1" applyAlignment="1" applyProtection="1">
      <alignment vertical="top" wrapText="1"/>
    </xf>
    <xf numFmtId="0" fontId="24" fillId="0" borderId="0" xfId="0" applyFont="1" applyBorder="1" applyAlignment="1" applyProtection="1">
      <alignment vertical="top" wrapText="1"/>
    </xf>
    <xf numFmtId="0" fontId="2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/>
    </xf>
    <xf numFmtId="0" fontId="15" fillId="4" borderId="0" xfId="0" applyFont="1" applyFill="1" applyBorder="1" applyAlignment="1" applyProtection="1">
      <alignment vertical="center"/>
    </xf>
    <xf numFmtId="0" fontId="15" fillId="4" borderId="16" xfId="0" applyFont="1" applyFill="1" applyBorder="1" applyAlignment="1" applyProtection="1">
      <alignment vertical="center"/>
    </xf>
    <xf numFmtId="0" fontId="15" fillId="4" borderId="8" xfId="0" applyFont="1" applyFill="1" applyBorder="1" applyAlignment="1" applyProtection="1">
      <alignment vertical="center"/>
    </xf>
    <xf numFmtId="0" fontId="15" fillId="4" borderId="17" xfId="0" applyFont="1" applyFill="1" applyBorder="1" applyAlignment="1" applyProtection="1">
      <alignment vertical="center"/>
    </xf>
    <xf numFmtId="0" fontId="15" fillId="4" borderId="18" xfId="0" applyFont="1" applyFill="1" applyBorder="1" applyAlignment="1" applyProtection="1">
      <alignment vertical="center"/>
    </xf>
    <xf numFmtId="0" fontId="15" fillId="4" borderId="9" xfId="0" applyFont="1" applyFill="1" applyBorder="1" applyAlignment="1" applyProtection="1">
      <alignment vertical="center"/>
    </xf>
    <xf numFmtId="0" fontId="15" fillId="0" borderId="10" xfId="0" applyFont="1" applyBorder="1" applyAlignment="1" applyProtection="1">
      <alignment vertical="center" wrapText="1"/>
    </xf>
    <xf numFmtId="0" fontId="0" fillId="0" borderId="10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right" vertical="center"/>
    </xf>
    <xf numFmtId="0" fontId="28" fillId="0" borderId="0" xfId="0" applyFont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0" fontId="27" fillId="3" borderId="2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/>
    </xf>
    <xf numFmtId="0" fontId="22" fillId="3" borderId="24" xfId="0" applyFont="1" applyFill="1" applyBorder="1" applyAlignment="1">
      <alignment horizontal="left"/>
    </xf>
    <xf numFmtId="0" fontId="30" fillId="0" borderId="23" xfId="0" applyFont="1" applyFill="1" applyBorder="1" applyAlignment="1" applyProtection="1">
      <alignment horizontal="left" wrapText="1"/>
    </xf>
    <xf numFmtId="0" fontId="27" fillId="0" borderId="1" xfId="0" applyFont="1" applyFill="1" applyBorder="1" applyAlignment="1">
      <alignment horizontal="center"/>
    </xf>
    <xf numFmtId="1" fontId="0" fillId="0" borderId="0" xfId="0" applyNumberFormat="1" applyAlignment="1">
      <alignment horizontal="center" vertical="center"/>
    </xf>
    <xf numFmtId="0" fontId="30" fillId="0" borderId="24" xfId="0" applyFont="1" applyFill="1" applyBorder="1" applyAlignment="1" applyProtection="1">
      <alignment horizontal="left" wrapText="1"/>
    </xf>
    <xf numFmtId="0" fontId="31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2" fontId="32" fillId="0" borderId="0" xfId="0" applyNumberFormat="1" applyFont="1" applyAlignment="1">
      <alignment horizontal="center"/>
    </xf>
    <xf numFmtId="2" fontId="31" fillId="0" borderId="0" xfId="0" applyNumberFormat="1" applyFont="1" applyAlignment="1">
      <alignment horizontal="center"/>
    </xf>
    <xf numFmtId="0" fontId="13" fillId="0" borderId="0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center" vertical="center"/>
    </xf>
    <xf numFmtId="0" fontId="16" fillId="5" borderId="0" xfId="0" applyFont="1" applyFill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6" fillId="0" borderId="2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164" fontId="14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 vertical="center"/>
    </xf>
    <xf numFmtId="9" fontId="9" fillId="0" borderId="0" xfId="0" applyNumberFormat="1" applyFont="1" applyBorder="1" applyAlignment="1" applyProtection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12" fillId="0" borderId="25" xfId="0" applyNumberFormat="1" applyFont="1" applyBorder="1" applyAlignment="1" applyProtection="1">
      <alignment horizontal="center" vertical="center"/>
      <protection locked="0"/>
    </xf>
    <xf numFmtId="164" fontId="12" fillId="0" borderId="26" xfId="0" applyNumberFormat="1" applyFont="1" applyBorder="1" applyAlignment="1" applyProtection="1">
      <alignment horizontal="center" vertical="center"/>
      <protection locked="0"/>
    </xf>
    <xf numFmtId="0" fontId="12" fillId="0" borderId="27" xfId="0" applyFont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/>
    </xf>
    <xf numFmtId="0" fontId="23" fillId="0" borderId="18" xfId="0" applyFont="1" applyFill="1" applyBorder="1" applyAlignment="1" applyProtection="1">
      <alignment horizontal="right" vertical="center"/>
    </xf>
    <xf numFmtId="0" fontId="15" fillId="4" borderId="14" xfId="0" applyFont="1" applyFill="1" applyBorder="1" applyAlignment="1" applyProtection="1">
      <alignment horizontal="center" vertical="center"/>
    </xf>
    <xf numFmtId="0" fontId="15" fillId="4" borderId="15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0" borderId="10" xfId="0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 wrapText="1"/>
      <protection locked="0"/>
    </xf>
    <xf numFmtId="14" fontId="25" fillId="0" borderId="19" xfId="0" applyNumberFormat="1" applyFont="1" applyBorder="1" applyAlignment="1" applyProtection="1">
      <alignment horizontal="center" vertical="center"/>
      <protection locked="0"/>
    </xf>
    <xf numFmtId="14" fontId="25" fillId="0" borderId="20" xfId="0" applyNumberFormat="1" applyFont="1" applyBorder="1" applyAlignment="1" applyProtection="1">
      <alignment horizontal="center" vertical="center"/>
      <protection locked="0"/>
    </xf>
    <xf numFmtId="14" fontId="25" fillId="0" borderId="21" xfId="0" applyNumberFormat="1" applyFont="1" applyBorder="1" applyAlignment="1" applyProtection="1">
      <alignment horizontal="center" vertical="center"/>
      <protection locked="0"/>
    </xf>
  </cellXfs>
  <cellStyles count="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3"/>
  <sheetViews>
    <sheetView tabSelected="1" zoomScale="60" zoomScaleNormal="60" workbookViewId="0">
      <selection activeCell="F20" sqref="F20:I20"/>
    </sheetView>
  </sheetViews>
  <sheetFormatPr baseColWidth="10" defaultRowHeight="15.75" x14ac:dyDescent="0.25"/>
  <cols>
    <col min="1" max="1" width="3" customWidth="1"/>
    <col min="2" max="2" width="6.5" customWidth="1"/>
    <col min="3" max="3" width="47.25" style="4" customWidth="1"/>
    <col min="4" max="4" width="110.75" customWidth="1"/>
    <col min="5" max="5" width="5.125" customWidth="1"/>
    <col min="6" max="6" width="5" customWidth="1"/>
    <col min="7" max="7" width="5.875" customWidth="1"/>
    <col min="8" max="8" width="5.625" customWidth="1"/>
    <col min="9" max="9" width="5.5" customWidth="1"/>
    <col min="10" max="10" width="6.125" style="10" customWidth="1"/>
    <col min="11" max="12" width="11" style="7"/>
    <col min="13" max="13" width="7.625" style="49" customWidth="1"/>
    <col min="14" max="14" width="8.5" style="53" customWidth="1"/>
    <col min="15" max="15" width="6" style="49" customWidth="1"/>
  </cols>
  <sheetData>
    <row r="1" spans="2:15" s="9" customFormat="1" ht="33" customHeight="1" x14ac:dyDescent="0.25">
      <c r="B1" s="22" t="s">
        <v>13</v>
      </c>
      <c r="C1" s="18"/>
      <c r="E1" s="56" t="s">
        <v>12</v>
      </c>
      <c r="F1" s="56"/>
      <c r="G1" s="56"/>
      <c r="H1" s="56"/>
      <c r="I1" s="56"/>
      <c r="J1" s="56"/>
      <c r="K1" s="56"/>
      <c r="L1" s="56"/>
      <c r="M1" s="49"/>
      <c r="N1" s="50"/>
      <c r="O1" s="49"/>
    </row>
    <row r="2" spans="2:15" s="17" customFormat="1" ht="36.75" customHeight="1" x14ac:dyDescent="0.3">
      <c r="B2" s="24" t="s">
        <v>18</v>
      </c>
      <c r="E2" s="57" t="s">
        <v>21</v>
      </c>
      <c r="F2" s="57"/>
      <c r="G2" s="57"/>
      <c r="H2" s="57"/>
      <c r="I2" s="57"/>
      <c r="J2" s="57"/>
      <c r="K2" s="57"/>
      <c r="L2" s="57"/>
      <c r="M2" s="51"/>
      <c r="N2" s="52"/>
      <c r="O2" s="51"/>
    </row>
    <row r="3" spans="2:15" s="17" customFormat="1" ht="18.75" x14ac:dyDescent="0.3">
      <c r="B3" s="39" t="s">
        <v>19</v>
      </c>
      <c r="E3" s="20"/>
      <c r="F3" s="20"/>
      <c r="G3" s="20"/>
      <c r="H3" s="20"/>
      <c r="I3" s="20"/>
      <c r="J3" s="20"/>
      <c r="K3" s="20"/>
      <c r="L3" s="20"/>
      <c r="M3" s="51"/>
      <c r="N3" s="52"/>
      <c r="O3" s="51"/>
    </row>
    <row r="4" spans="2:15" s="17" customFormat="1" ht="18.75" x14ac:dyDescent="0.3">
      <c r="B4" s="24" t="s">
        <v>20</v>
      </c>
      <c r="E4" s="20"/>
      <c r="F4" s="20"/>
      <c r="G4" s="20"/>
      <c r="H4" s="20"/>
      <c r="I4" s="20"/>
      <c r="J4" s="20"/>
      <c r="K4" s="20"/>
      <c r="L4" s="20"/>
      <c r="M4" s="51"/>
      <c r="N4" s="52"/>
      <c r="O4" s="51"/>
    </row>
    <row r="5" spans="2:15" s="17" customFormat="1" ht="18.75" x14ac:dyDescent="0.3">
      <c r="B5" s="23"/>
      <c r="E5" s="20"/>
      <c r="F5" s="20"/>
      <c r="G5" s="20"/>
      <c r="H5" s="20"/>
      <c r="I5" s="20"/>
      <c r="J5" s="20"/>
      <c r="K5" s="20"/>
      <c r="L5" s="20"/>
      <c r="M5" s="51"/>
      <c r="N5" s="52"/>
      <c r="O5" s="51"/>
    </row>
    <row r="7" spans="2:15" x14ac:dyDescent="0.25">
      <c r="B7" s="58" t="s">
        <v>5</v>
      </c>
      <c r="C7" s="58"/>
      <c r="D7" s="1" t="s">
        <v>4</v>
      </c>
      <c r="E7" s="2" t="s">
        <v>0</v>
      </c>
      <c r="F7" s="3">
        <v>0</v>
      </c>
      <c r="G7" s="3" t="s">
        <v>1</v>
      </c>
      <c r="H7" s="3" t="s">
        <v>2</v>
      </c>
      <c r="I7" s="3" t="s">
        <v>3</v>
      </c>
      <c r="K7" s="5" t="s">
        <v>6</v>
      </c>
      <c r="L7" s="5" t="s">
        <v>7</v>
      </c>
    </row>
    <row r="8" spans="2:15" ht="16.5" customHeight="1" x14ac:dyDescent="0.25">
      <c r="B8" s="59" t="s">
        <v>22</v>
      </c>
      <c r="C8" s="60"/>
      <c r="D8" s="60"/>
      <c r="E8" s="60"/>
      <c r="F8" s="60"/>
      <c r="G8" s="60"/>
      <c r="H8" s="60"/>
      <c r="I8" s="61"/>
      <c r="K8" s="21">
        <v>1</v>
      </c>
      <c r="L8" s="8">
        <f>SUM(L9:L16)</f>
        <v>0</v>
      </c>
      <c r="M8" s="49">
        <f>SUM(M9:M16)</f>
        <v>8</v>
      </c>
    </row>
    <row r="9" spans="2:15" ht="17.850000000000001" customHeight="1" x14ac:dyDescent="0.25">
      <c r="B9" s="65" t="s">
        <v>23</v>
      </c>
      <c r="C9" s="62" t="s">
        <v>24</v>
      </c>
      <c r="D9" s="48" t="s">
        <v>25</v>
      </c>
      <c r="E9" s="40"/>
      <c r="F9" s="40"/>
      <c r="G9" s="40"/>
      <c r="H9" s="40"/>
      <c r="I9" s="40"/>
      <c r="J9" s="19" t="str">
        <f t="shared" ref="J9:J16" si="0">(IF(O9&lt;&gt;1,"◄",""))</f>
        <v>◄</v>
      </c>
      <c r="K9" s="6">
        <v>1</v>
      </c>
      <c r="L9" s="66">
        <f>SUM(N9:N12)</f>
        <v>0</v>
      </c>
      <c r="M9" s="49">
        <f>IF(E9&lt;&gt;"",0,K9)</f>
        <v>1</v>
      </c>
      <c r="N9" s="53">
        <f t="shared" ref="N9:N16" si="1">(IF(G9&lt;&gt;"",1/3,0)+IF(H9&lt;&gt;"",2/3,0)+IF(I9&lt;&gt;"",1,0))*K$8*20*M9/SUM(M$9:M$16)</f>
        <v>0</v>
      </c>
      <c r="O9" s="49">
        <f>COUNTA(E9:I9)</f>
        <v>0</v>
      </c>
    </row>
    <row r="10" spans="2:15" ht="15.75" customHeight="1" x14ac:dyDescent="0.25">
      <c r="B10" s="65"/>
      <c r="C10" s="63"/>
      <c r="D10" s="44" t="s">
        <v>26</v>
      </c>
      <c r="E10" s="41"/>
      <c r="F10" s="41"/>
      <c r="G10" s="41"/>
      <c r="H10" s="41"/>
      <c r="I10" s="41"/>
      <c r="J10" s="19" t="str">
        <f t="shared" si="0"/>
        <v>◄</v>
      </c>
      <c r="K10" s="6">
        <v>1</v>
      </c>
      <c r="L10" s="67"/>
      <c r="M10" s="49">
        <f t="shared" ref="M10:M16" si="2">IF(E10&lt;&gt;"",0,K10)</f>
        <v>1</v>
      </c>
      <c r="N10" s="53">
        <f t="shared" si="1"/>
        <v>0</v>
      </c>
      <c r="O10" s="49">
        <f t="shared" ref="O10:O16" si="3">COUNTA(E10:I10)</f>
        <v>0</v>
      </c>
    </row>
    <row r="11" spans="2:15" ht="15.75" customHeight="1" x14ac:dyDescent="0.25">
      <c r="B11" s="65"/>
      <c r="C11" s="63"/>
      <c r="D11" s="48" t="s">
        <v>27</v>
      </c>
      <c r="E11" s="42"/>
      <c r="F11" s="42"/>
      <c r="G11" s="42"/>
      <c r="H11" s="42"/>
      <c r="I11" s="42"/>
      <c r="J11" s="19" t="str">
        <f t="shared" si="0"/>
        <v>◄</v>
      </c>
      <c r="K11" s="6">
        <v>1</v>
      </c>
      <c r="L11" s="67"/>
      <c r="M11" s="49">
        <f t="shared" si="2"/>
        <v>1</v>
      </c>
      <c r="N11" s="53">
        <f t="shared" si="1"/>
        <v>0</v>
      </c>
      <c r="O11" s="49">
        <f t="shared" si="3"/>
        <v>0</v>
      </c>
    </row>
    <row r="12" spans="2:15" ht="15.75" customHeight="1" x14ac:dyDescent="0.25">
      <c r="B12" s="65"/>
      <c r="C12" s="64"/>
      <c r="D12" s="44" t="s">
        <v>28</v>
      </c>
      <c r="E12" s="43"/>
      <c r="F12" s="43"/>
      <c r="G12" s="43"/>
      <c r="H12" s="43"/>
      <c r="I12" s="43"/>
      <c r="J12" s="19" t="str">
        <f t="shared" si="0"/>
        <v>◄</v>
      </c>
      <c r="K12" s="6">
        <v>1</v>
      </c>
      <c r="L12" s="67"/>
      <c r="M12" s="49">
        <f t="shared" si="2"/>
        <v>1</v>
      </c>
      <c r="N12" s="53">
        <f t="shared" si="1"/>
        <v>0</v>
      </c>
      <c r="O12" s="49">
        <f t="shared" si="3"/>
        <v>0</v>
      </c>
    </row>
    <row r="13" spans="2:15" ht="20.25" customHeight="1" x14ac:dyDescent="0.25">
      <c r="B13" s="68" t="s">
        <v>29</v>
      </c>
      <c r="C13" s="62" t="s">
        <v>34</v>
      </c>
      <c r="D13" s="45" t="s">
        <v>30</v>
      </c>
      <c r="E13" s="42"/>
      <c r="F13" s="42"/>
      <c r="G13" s="42"/>
      <c r="H13" s="42"/>
      <c r="I13" s="42"/>
      <c r="J13" s="19" t="str">
        <f t="shared" si="0"/>
        <v>◄</v>
      </c>
      <c r="K13" s="6">
        <v>1</v>
      </c>
      <c r="L13" s="71">
        <f>SUM(N13:N16)</f>
        <v>0</v>
      </c>
      <c r="M13" s="49">
        <f t="shared" si="2"/>
        <v>1</v>
      </c>
      <c r="N13" s="53">
        <f t="shared" si="1"/>
        <v>0</v>
      </c>
      <c r="O13" s="49">
        <f t="shared" si="3"/>
        <v>0</v>
      </c>
    </row>
    <row r="14" spans="2:15" ht="20.25" customHeight="1" x14ac:dyDescent="0.25">
      <c r="B14" s="69"/>
      <c r="C14" s="63"/>
      <c r="D14" s="44" t="s">
        <v>31</v>
      </c>
      <c r="E14" s="43"/>
      <c r="F14" s="43"/>
      <c r="G14" s="43"/>
      <c r="H14" s="43"/>
      <c r="I14" s="43"/>
      <c r="J14" s="19" t="str">
        <f t="shared" si="0"/>
        <v>◄</v>
      </c>
      <c r="K14" s="6">
        <v>1</v>
      </c>
      <c r="L14" s="71"/>
      <c r="M14" s="49">
        <f t="shared" si="2"/>
        <v>1</v>
      </c>
      <c r="N14" s="53">
        <f t="shared" si="1"/>
        <v>0</v>
      </c>
      <c r="O14" s="49">
        <f t="shared" si="3"/>
        <v>0</v>
      </c>
    </row>
    <row r="15" spans="2:15" ht="15.75" customHeight="1" x14ac:dyDescent="0.25">
      <c r="B15" s="69"/>
      <c r="C15" s="63"/>
      <c r="D15" s="45" t="s">
        <v>32</v>
      </c>
      <c r="E15" s="46"/>
      <c r="F15" s="46"/>
      <c r="G15" s="46"/>
      <c r="H15" s="46"/>
      <c r="I15" s="46"/>
      <c r="J15" s="19" t="str">
        <f t="shared" si="0"/>
        <v>◄</v>
      </c>
      <c r="K15" s="6">
        <v>1</v>
      </c>
      <c r="L15" s="71"/>
      <c r="M15" s="49">
        <f t="shared" si="2"/>
        <v>1</v>
      </c>
      <c r="N15" s="53">
        <f t="shared" si="1"/>
        <v>0</v>
      </c>
      <c r="O15" s="49">
        <f t="shared" si="3"/>
        <v>0</v>
      </c>
    </row>
    <row r="16" spans="2:15" ht="15.75" customHeight="1" x14ac:dyDescent="0.25">
      <c r="B16" s="70"/>
      <c r="C16" s="64"/>
      <c r="D16" s="44" t="s">
        <v>33</v>
      </c>
      <c r="E16" s="43"/>
      <c r="F16" s="43"/>
      <c r="G16" s="43"/>
      <c r="H16" s="43"/>
      <c r="I16" s="43"/>
      <c r="J16" s="19" t="str">
        <f t="shared" si="0"/>
        <v>◄</v>
      </c>
      <c r="K16" s="6">
        <v>1</v>
      </c>
      <c r="L16" s="71"/>
      <c r="M16" s="49">
        <f t="shared" si="2"/>
        <v>1</v>
      </c>
      <c r="N16" s="53">
        <f t="shared" si="1"/>
        <v>0</v>
      </c>
      <c r="O16" s="49">
        <f t="shared" si="3"/>
        <v>0</v>
      </c>
    </row>
    <row r="17" spans="2:15" x14ac:dyDescent="0.25">
      <c r="K17" s="47">
        <f>SUM(K9:K16)</f>
        <v>8</v>
      </c>
      <c r="N17" s="49"/>
      <c r="O17" s="49">
        <f>SUM(O9:O16)</f>
        <v>0</v>
      </c>
    </row>
    <row r="18" spans="2:15" x14ac:dyDescent="0.25">
      <c r="D18" s="38" t="s">
        <v>35</v>
      </c>
      <c r="E18" s="11"/>
      <c r="F18" s="75">
        <f>M8/SUM(K9:K16)</f>
        <v>1</v>
      </c>
      <c r="G18" s="75"/>
      <c r="H18" s="75"/>
      <c r="I18" s="75"/>
    </row>
    <row r="19" spans="2:15" ht="27.95" customHeight="1" thickBot="1" x14ac:dyDescent="0.3">
      <c r="D19" s="12" t="s">
        <v>8</v>
      </c>
      <c r="F19" s="76" t="str">
        <f>IF(OR(F18&lt;0.5),"Tx&lt;50",IF(O17&lt;&gt;8,"Erreur",(L8)))</f>
        <v>Erreur</v>
      </c>
      <c r="G19" s="76"/>
      <c r="H19" s="77" t="s">
        <v>10</v>
      </c>
      <c r="I19" s="78"/>
    </row>
    <row r="20" spans="2:15" ht="24" customHeight="1" thickBot="1" x14ac:dyDescent="0.3">
      <c r="B20" s="13"/>
      <c r="C20" s="14"/>
      <c r="D20" s="15" t="s">
        <v>9</v>
      </c>
      <c r="E20" s="16"/>
      <c r="F20" s="79"/>
      <c r="G20" s="80"/>
      <c r="H20" s="81" t="s">
        <v>10</v>
      </c>
      <c r="I20" s="82"/>
    </row>
    <row r="21" spans="2:15" ht="24" customHeight="1" x14ac:dyDescent="0.25">
      <c r="B21" s="13"/>
      <c r="C21" s="14"/>
      <c r="D21" s="54"/>
      <c r="E21" s="55"/>
      <c r="F21" s="72"/>
      <c r="G21" s="72"/>
      <c r="H21" s="73"/>
      <c r="I21" s="73"/>
    </row>
    <row r="22" spans="2:15" x14ac:dyDescent="0.25">
      <c r="B22" s="74" t="s">
        <v>11</v>
      </c>
      <c r="C22" s="74"/>
      <c r="D22" s="74"/>
      <c r="E22" s="74"/>
      <c r="F22" s="74"/>
      <c r="G22" s="74"/>
      <c r="H22" s="74"/>
      <c r="I22" s="74"/>
    </row>
    <row r="24" spans="2:15" ht="16.5" thickBot="1" x14ac:dyDescent="0.3">
      <c r="C24" s="25"/>
      <c r="D24" s="25"/>
      <c r="E24" s="83"/>
      <c r="F24" s="83"/>
      <c r="G24" s="83"/>
      <c r="H24" s="83"/>
      <c r="I24" s="83"/>
      <c r="J24" s="83"/>
    </row>
    <row r="25" spans="2:15" x14ac:dyDescent="0.25">
      <c r="C25" s="84" t="s">
        <v>14</v>
      </c>
      <c r="D25" s="85"/>
      <c r="E25" s="85"/>
      <c r="F25" s="85"/>
      <c r="G25" s="85"/>
      <c r="H25" s="85"/>
      <c r="I25" s="85"/>
      <c r="J25" s="86"/>
    </row>
    <row r="26" spans="2:15" x14ac:dyDescent="0.25">
      <c r="C26" s="31"/>
      <c r="D26" s="30"/>
      <c r="E26" s="30"/>
      <c r="F26" s="30"/>
      <c r="G26" s="30"/>
      <c r="H26" s="30"/>
      <c r="I26" s="30"/>
      <c r="J26" s="32"/>
    </row>
    <row r="27" spans="2:15" x14ac:dyDescent="0.25">
      <c r="C27" s="31"/>
      <c r="D27" s="30"/>
      <c r="E27" s="30"/>
      <c r="F27" s="30"/>
      <c r="G27" s="30"/>
      <c r="H27" s="30"/>
      <c r="I27" s="30"/>
      <c r="J27" s="32"/>
    </row>
    <row r="28" spans="2:15" x14ac:dyDescent="0.25">
      <c r="C28" s="31"/>
      <c r="D28" s="30"/>
      <c r="E28" s="30"/>
      <c r="F28" s="30"/>
      <c r="G28" s="30"/>
      <c r="H28" s="30"/>
      <c r="I28" s="30"/>
      <c r="J28" s="32"/>
    </row>
    <row r="29" spans="2:15" x14ac:dyDescent="0.25">
      <c r="C29" s="31"/>
      <c r="D29" s="30"/>
      <c r="E29" s="30"/>
      <c r="F29" s="30"/>
      <c r="G29" s="30"/>
      <c r="H29" s="30"/>
      <c r="I29" s="30"/>
      <c r="J29" s="32"/>
    </row>
    <row r="30" spans="2:15" ht="16.5" thickBot="1" x14ac:dyDescent="0.3">
      <c r="C30" s="33"/>
      <c r="D30" s="34"/>
      <c r="E30" s="34"/>
      <c r="F30" s="34"/>
      <c r="G30" s="34"/>
      <c r="H30" s="34"/>
      <c r="I30" s="34"/>
      <c r="J30" s="35"/>
    </row>
    <row r="31" spans="2:15" ht="16.5" thickBot="1" x14ac:dyDescent="0.3">
      <c r="C31" s="26"/>
      <c r="D31" s="27"/>
      <c r="E31" s="27"/>
      <c r="F31" s="28"/>
      <c r="G31" s="28"/>
      <c r="H31" s="28"/>
      <c r="I31" s="28"/>
      <c r="J31" s="28"/>
    </row>
    <row r="32" spans="2:15" x14ac:dyDescent="0.25">
      <c r="C32" s="36" t="s">
        <v>17</v>
      </c>
      <c r="D32" s="87" t="s">
        <v>15</v>
      </c>
      <c r="E32" s="87"/>
      <c r="F32" s="29"/>
      <c r="G32" s="88" t="s">
        <v>16</v>
      </c>
      <c r="H32" s="89"/>
      <c r="I32" s="89"/>
      <c r="J32" s="90"/>
    </row>
    <row r="33" spans="2:15" s="7" customFormat="1" ht="65.25" customHeight="1" thickBot="1" x14ac:dyDescent="0.3">
      <c r="B33"/>
      <c r="C33" s="37"/>
      <c r="D33" s="91"/>
      <c r="E33" s="91"/>
      <c r="F33" s="11"/>
      <c r="G33" s="92"/>
      <c r="H33" s="93"/>
      <c r="I33" s="93"/>
      <c r="J33" s="94"/>
      <c r="M33" s="49"/>
      <c r="N33" s="53"/>
      <c r="O33" s="49"/>
    </row>
  </sheetData>
  <mergeCells count="24">
    <mergeCell ref="E24:J24"/>
    <mergeCell ref="C25:J25"/>
    <mergeCell ref="D32:E32"/>
    <mergeCell ref="G32:J32"/>
    <mergeCell ref="D33:E33"/>
    <mergeCell ref="G33:J33"/>
    <mergeCell ref="B22:I22"/>
    <mergeCell ref="F18:I18"/>
    <mergeCell ref="F19:G19"/>
    <mergeCell ref="H19:I19"/>
    <mergeCell ref="F20:G20"/>
    <mergeCell ref="H20:I20"/>
    <mergeCell ref="B13:B16"/>
    <mergeCell ref="C13:C16"/>
    <mergeCell ref="L13:L16"/>
    <mergeCell ref="F21:G21"/>
    <mergeCell ref="H21:I21"/>
    <mergeCell ref="E1:L1"/>
    <mergeCell ref="E2:L2"/>
    <mergeCell ref="B7:C7"/>
    <mergeCell ref="B8:I8"/>
    <mergeCell ref="C9:C12"/>
    <mergeCell ref="B9:B12"/>
    <mergeCell ref="L9:L12"/>
  </mergeCells>
  <pageMargins left="0.74803149606299213" right="0.74803149606299213" top="0.98425196850393704" bottom="0.98425196850393704" header="0.51181102362204722" footer="0.51181102362204722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U61 REVUE PROJET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Regis Rigaud</cp:lastModifiedBy>
  <cp:lastPrinted>2017-02-17T09:17:04Z</cp:lastPrinted>
  <dcterms:created xsi:type="dcterms:W3CDTF">2015-11-24T16:36:06Z</dcterms:created>
  <dcterms:modified xsi:type="dcterms:W3CDTF">2019-01-08T19:24:20Z</dcterms:modified>
</cp:coreProperties>
</file>