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jfbacon\Documents\Académie\BAC-BTS\BTS\Filiere Mécanique\BTS AERONAUTIQUE\Textes Officiels\Grilles excel BTS Aéronautique\Version 2016\"/>
    </mc:Choice>
  </mc:AlternateContent>
  <bookViews>
    <workbookView xWindow="0" yWindow="0" windowWidth="28800" windowHeight="12435"/>
  </bookViews>
  <sheets>
    <sheet name="E62_Nav_tuteur"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64" i="1" l="1"/>
  <c r="I64" i="1" s="1"/>
  <c r="Q64" i="1" s="1"/>
  <c r="M64" i="1"/>
  <c r="P63" i="1"/>
  <c r="I63" i="1" s="1"/>
  <c r="Q63" i="1" s="1"/>
  <c r="M63" i="1"/>
  <c r="P62" i="1"/>
  <c r="I62" i="1" s="1"/>
  <c r="Q62" i="1" s="1"/>
  <c r="M62" i="1"/>
  <c r="P61" i="1"/>
  <c r="I61" i="1" s="1"/>
  <c r="Q61" i="1" s="1"/>
  <c r="M61" i="1"/>
  <c r="P60" i="1"/>
  <c r="I60" i="1" s="1"/>
  <c r="Q60" i="1" s="1"/>
  <c r="M60" i="1"/>
  <c r="P59" i="1"/>
  <c r="I59" i="1" s="1"/>
  <c r="Q59" i="1" s="1"/>
  <c r="M59" i="1"/>
  <c r="P58" i="1"/>
  <c r="I58" i="1" s="1"/>
  <c r="Q58" i="1" s="1"/>
  <c r="M58" i="1"/>
  <c r="P57" i="1"/>
  <c r="I57" i="1" s="1"/>
  <c r="Q57" i="1" s="1"/>
  <c r="M57" i="1"/>
  <c r="P56" i="1"/>
  <c r="I56" i="1" s="1"/>
  <c r="Q56" i="1" s="1"/>
  <c r="M56" i="1"/>
  <c r="P54" i="1"/>
  <c r="I54" i="1" s="1"/>
  <c r="Q54" i="1" s="1"/>
  <c r="M54" i="1"/>
  <c r="P53" i="1"/>
  <c r="I53" i="1" s="1"/>
  <c r="Q53" i="1" s="1"/>
  <c r="M53" i="1"/>
  <c r="P49" i="1"/>
  <c r="I49" i="1" s="1"/>
  <c r="Q49" i="1" s="1"/>
  <c r="M49" i="1"/>
  <c r="P48" i="1"/>
  <c r="I48" i="1" s="1"/>
  <c r="Q48" i="1" s="1"/>
  <c r="M48" i="1"/>
  <c r="P47" i="1"/>
  <c r="I47" i="1" s="1"/>
  <c r="Q47" i="1" s="1"/>
  <c r="M47" i="1"/>
  <c r="P46" i="1"/>
  <c r="I46" i="1" s="1"/>
  <c r="Q46" i="1" s="1"/>
  <c r="M46" i="1"/>
  <c r="P45" i="1"/>
  <c r="I45" i="1" s="1"/>
  <c r="Q45" i="1" s="1"/>
  <c r="M45" i="1"/>
  <c r="P40" i="1"/>
  <c r="I40" i="1" s="1"/>
  <c r="Q40" i="1" s="1"/>
  <c r="M40" i="1"/>
  <c r="P35" i="1"/>
  <c r="I35" i="1" s="1"/>
  <c r="Q35" i="1" s="1"/>
  <c r="M35" i="1"/>
  <c r="P34" i="1"/>
  <c r="I34" i="1" s="1"/>
  <c r="Q34" i="1" s="1"/>
  <c r="M34" i="1"/>
  <c r="P32" i="1"/>
  <c r="I32" i="1" s="1"/>
  <c r="Q32" i="1" s="1"/>
  <c r="M32" i="1"/>
  <c r="P31" i="1"/>
  <c r="I31" i="1" s="1"/>
  <c r="Q31" i="1" s="1"/>
  <c r="M31" i="1"/>
  <c r="P30" i="1"/>
  <c r="I30" i="1" s="1"/>
  <c r="Q30" i="1" s="1"/>
  <c r="M30" i="1"/>
  <c r="P28" i="1"/>
  <c r="I28" i="1" s="1"/>
  <c r="Q28" i="1" s="1"/>
  <c r="M28" i="1"/>
  <c r="P27" i="1"/>
  <c r="I27" i="1" s="1"/>
  <c r="Q27" i="1" s="1"/>
  <c r="M27" i="1"/>
  <c r="P25" i="1"/>
  <c r="I25" i="1" s="1"/>
  <c r="Q25" i="1" s="1"/>
  <c r="M25" i="1"/>
  <c r="P24" i="1"/>
  <c r="I24" i="1" s="1"/>
  <c r="Q24" i="1" s="1"/>
  <c r="M24" i="1"/>
  <c r="P23" i="1"/>
  <c r="I23" i="1" s="1"/>
  <c r="Q23" i="1" s="1"/>
  <c r="M23" i="1"/>
  <c r="P22" i="1"/>
  <c r="I22" i="1" s="1"/>
  <c r="Q22" i="1" s="1"/>
  <c r="M22" i="1"/>
  <c r="P21" i="1"/>
  <c r="I21" i="1" s="1"/>
  <c r="Q21" i="1" s="1"/>
  <c r="M21" i="1"/>
  <c r="P20" i="1"/>
  <c r="I20" i="1" s="1"/>
  <c r="Q20" i="1" s="1"/>
  <c r="M20" i="1"/>
  <c r="N27" i="1" l="1"/>
  <c r="L27" i="1" s="1"/>
  <c r="N32" i="1"/>
  <c r="L32" i="1" s="1"/>
  <c r="N46" i="1"/>
  <c r="L46" i="1" s="1"/>
  <c r="N21" i="1"/>
  <c r="L21" i="1" s="1"/>
  <c r="M26" i="1"/>
  <c r="F66" i="1" s="1"/>
  <c r="N64" i="1"/>
  <c r="L64" i="1" s="1"/>
  <c r="N31" i="1"/>
  <c r="L31" i="1" s="1"/>
  <c r="N60" i="1"/>
  <c r="L60" i="1" s="1"/>
  <c r="N30" i="1"/>
  <c r="L30" i="1" s="1"/>
  <c r="N59" i="1"/>
  <c r="L59" i="1" s="1"/>
  <c r="N28" i="1"/>
  <c r="L28" i="1" s="1"/>
  <c r="N62" i="1"/>
  <c r="L62" i="1" s="1"/>
  <c r="N61" i="1"/>
  <c r="L61" i="1" s="1"/>
  <c r="N49" i="1"/>
  <c r="L49" i="1" s="1"/>
  <c r="N35" i="1"/>
  <c r="L35" i="1" s="1"/>
  <c r="M44" i="1"/>
  <c r="F68" i="1" s="1"/>
  <c r="N53" i="1"/>
  <c r="L53" i="1" s="1"/>
  <c r="N57" i="1"/>
  <c r="L57" i="1" s="1"/>
  <c r="N63" i="1"/>
  <c r="L63" i="1" s="1"/>
  <c r="M33" i="1"/>
  <c r="F67" i="1" s="1"/>
  <c r="N48" i="1"/>
  <c r="L48" i="1" s="1"/>
  <c r="M19" i="1"/>
  <c r="F65" i="1" s="1"/>
  <c r="N23" i="1"/>
  <c r="L23" i="1" s="1"/>
  <c r="N34" i="1"/>
  <c r="L34" i="1" s="1"/>
  <c r="N40" i="1"/>
  <c r="L40" i="1" s="1"/>
  <c r="N47" i="1"/>
  <c r="L47" i="1" s="1"/>
  <c r="N54" i="1"/>
  <c r="L54" i="1" s="1"/>
  <c r="N56" i="1"/>
  <c r="L56" i="1" s="1"/>
  <c r="N24" i="1"/>
  <c r="L24" i="1" s="1"/>
  <c r="N22" i="1"/>
  <c r="L22" i="1" s="1"/>
  <c r="N25" i="1"/>
  <c r="L25" i="1" s="1"/>
  <c r="N45" i="1"/>
  <c r="N58" i="1"/>
  <c r="L58" i="1" s="1"/>
  <c r="Q19" i="1"/>
  <c r="R19" i="1" s="1"/>
  <c r="N20" i="1"/>
  <c r="L26" i="1" l="1"/>
  <c r="N26" i="1"/>
  <c r="L33" i="1"/>
  <c r="N44" i="1"/>
  <c r="N33" i="1"/>
  <c r="L45" i="1"/>
  <c r="L44" i="1" s="1"/>
  <c r="F69" i="1" s="1"/>
  <c r="L20" i="1"/>
  <c r="L19" i="1" s="1"/>
  <c r="N19" i="1"/>
</calcChain>
</file>

<file path=xl/sharedStrings.xml><?xml version="1.0" encoding="utf-8"?>
<sst xmlns="http://schemas.openxmlformats.org/spreadsheetml/2006/main" count="116" uniqueCount="115">
  <si>
    <t>Diplôme :</t>
  </si>
  <si>
    <t>Brevet de technicien supérieur « Aéronautique»</t>
  </si>
  <si>
    <t>Epreuve :</t>
  </si>
  <si>
    <t>Établissement :</t>
  </si>
  <si>
    <t>Nom du candidat :</t>
  </si>
  <si>
    <t>Prénom du candidat :</t>
  </si>
  <si>
    <t>Compétences évaluées</t>
  </si>
  <si>
    <r>
      <t xml:space="preserve">Indicateurs de performance                                      </t>
    </r>
    <r>
      <rPr>
        <sz val="10"/>
        <rFont val="Arial"/>
        <family val="2"/>
      </rPr>
      <t>évaluation</t>
    </r>
  </si>
  <si>
    <t>non</t>
  </si>
  <si>
    <t>3/3</t>
  </si>
  <si>
    <t>Poids de la compétence</t>
  </si>
  <si>
    <t>Notes</t>
  </si>
  <si>
    <t>Éval</t>
  </si>
  <si>
    <t>C06. Constituer des dossiers techniques</t>
  </si>
  <si>
    <r>
      <t>-</t>
    </r>
    <r>
      <rPr>
        <sz val="7"/>
        <color rgb="FF000000"/>
        <rFont val="Times New Roman"/>
        <family val="1"/>
      </rPr>
      <t xml:space="preserve">   </t>
    </r>
    <r>
      <rPr>
        <sz val="10"/>
        <color rgb="FF000000"/>
        <rFont val="Arial"/>
        <family val="2"/>
      </rPr>
      <t>Identifier l’objet du dossier à constituer.</t>
    </r>
  </si>
  <si>
    <r>
      <t>-</t>
    </r>
    <r>
      <rPr>
        <sz val="7"/>
        <color rgb="FF000000"/>
        <rFont val="Times New Roman"/>
        <family val="1"/>
      </rPr>
      <t xml:space="preserve">   </t>
    </r>
    <r>
      <rPr>
        <sz val="10"/>
        <color rgb="FF000000"/>
        <rFont val="Arial"/>
        <family val="2"/>
      </rPr>
      <t>Exactitude de l’identification de l’objet du dossier à constituer.</t>
    </r>
  </si>
  <si>
    <r>
      <t>-</t>
    </r>
    <r>
      <rPr>
        <sz val="7"/>
        <color rgb="FF000000"/>
        <rFont val="Times New Roman"/>
        <family val="1"/>
      </rPr>
      <t xml:space="preserve">   </t>
    </r>
    <r>
      <rPr>
        <sz val="10"/>
        <color rgb="FF000000"/>
        <rFont val="Arial"/>
        <family val="2"/>
      </rPr>
      <t>Collecter les documents techniques en vue de constituer le dossier (d’APRS, comptes-rendus d’essais,…).</t>
    </r>
  </si>
  <si>
    <r>
      <t>-</t>
    </r>
    <r>
      <rPr>
        <sz val="7"/>
        <color rgb="FF000000"/>
        <rFont val="Times New Roman"/>
        <family val="1"/>
      </rPr>
      <t xml:space="preserve">   </t>
    </r>
    <r>
      <rPr>
        <sz val="10"/>
        <color rgb="FF000000"/>
        <rFont val="Arial"/>
        <family val="2"/>
      </rPr>
      <t>Conformité et exhaustivité des documents collectés.</t>
    </r>
  </si>
  <si>
    <r>
      <t>-</t>
    </r>
    <r>
      <rPr>
        <sz val="7"/>
        <color rgb="FF000000"/>
        <rFont val="Times New Roman"/>
        <family val="1"/>
      </rPr>
      <t xml:space="preserve">   </t>
    </r>
    <r>
      <rPr>
        <sz val="10"/>
        <color rgb="FF000000"/>
        <rFont val="Arial"/>
        <family val="2"/>
      </rPr>
      <t>Lister et ordonner les documents du dossier.</t>
    </r>
  </si>
  <si>
    <r>
      <t>-</t>
    </r>
    <r>
      <rPr>
        <sz val="7"/>
        <color rgb="FF000000"/>
        <rFont val="Times New Roman"/>
        <family val="1"/>
      </rPr>
      <t xml:space="preserve">   </t>
    </r>
    <r>
      <rPr>
        <sz val="10"/>
        <color rgb="FF000000"/>
        <rFont val="Arial"/>
        <family val="2"/>
      </rPr>
      <t xml:space="preserve">Pertinence de l’ordonnancement du dossier. </t>
    </r>
  </si>
  <si>
    <r>
      <t>-</t>
    </r>
    <r>
      <rPr>
        <sz val="7"/>
        <color rgb="FF000000"/>
        <rFont val="Times New Roman"/>
        <family val="1"/>
      </rPr>
      <t xml:space="preserve">   </t>
    </r>
    <r>
      <rPr>
        <sz val="10"/>
        <color rgb="FF000000"/>
        <rFont val="Arial"/>
        <family val="2"/>
      </rPr>
      <t>Conformité de l’ordonnancement du dossier par rapport à la liste.</t>
    </r>
  </si>
  <si>
    <r>
      <t>-</t>
    </r>
    <r>
      <rPr>
        <sz val="7"/>
        <color rgb="FF000000"/>
        <rFont val="Times New Roman"/>
        <family val="1"/>
      </rPr>
      <t xml:space="preserve">   </t>
    </r>
    <r>
      <rPr>
        <sz val="10"/>
        <color rgb="FF000000"/>
        <rFont val="Arial"/>
        <family val="2"/>
      </rPr>
      <t>Renseigner les documents du dossier.</t>
    </r>
  </si>
  <si>
    <r>
      <t>-</t>
    </r>
    <r>
      <rPr>
        <sz val="7"/>
        <color rgb="FF000000"/>
        <rFont val="Times New Roman"/>
        <family val="1"/>
      </rPr>
      <t xml:space="preserve">   </t>
    </r>
    <r>
      <rPr>
        <sz val="10"/>
        <color rgb="FF000000"/>
        <rFont val="Arial"/>
        <family val="2"/>
      </rPr>
      <t>Exactitude des renseignements portés sur les formulaires.</t>
    </r>
  </si>
  <si>
    <r>
      <t>-</t>
    </r>
    <r>
      <rPr>
        <sz val="7"/>
        <color rgb="FF000000"/>
        <rFont val="Times New Roman"/>
        <family val="1"/>
      </rPr>
      <t xml:space="preserve">   </t>
    </r>
    <r>
      <rPr>
        <sz val="10"/>
        <color rgb="FF000000"/>
        <rFont val="Arial"/>
        <family val="2"/>
      </rPr>
      <t>Valider le dossier.</t>
    </r>
  </si>
  <si>
    <r>
      <t>-</t>
    </r>
    <r>
      <rPr>
        <sz val="7"/>
        <color rgb="FF000000"/>
        <rFont val="Times New Roman"/>
        <family val="1"/>
      </rPr>
      <t xml:space="preserve">   </t>
    </r>
    <r>
      <rPr>
        <sz val="10"/>
        <color rgb="FF000000"/>
        <rFont val="Arial"/>
        <family val="2"/>
      </rPr>
      <t xml:space="preserve">Conformité du dossier par rapport aux procédures. </t>
    </r>
  </si>
  <si>
    <t>C07. Exploiter des données</t>
  </si>
  <si>
    <r>
      <t>-</t>
    </r>
    <r>
      <rPr>
        <sz val="7"/>
        <color rgb="FF000000"/>
        <rFont val="Times New Roman"/>
        <family val="1"/>
      </rPr>
      <t xml:space="preserve">   </t>
    </r>
    <r>
      <rPr>
        <sz val="10"/>
        <color rgb="FF000000"/>
        <rFont val="Arial"/>
        <family val="2"/>
      </rPr>
      <t>Identifier les données nécessaires en vue de leur exploitation.</t>
    </r>
  </si>
  <si>
    <r>
      <t>-</t>
    </r>
    <r>
      <rPr>
        <sz val="7"/>
        <color rgb="FF000000"/>
        <rFont val="Times New Roman"/>
        <family val="1"/>
      </rPr>
      <t xml:space="preserve">   </t>
    </r>
    <r>
      <rPr>
        <sz val="10"/>
        <color rgb="FF000000"/>
        <rFont val="Arial"/>
        <family val="2"/>
      </rPr>
      <t>Exactitude de l’identification.</t>
    </r>
  </si>
  <si>
    <r>
      <t>-</t>
    </r>
    <r>
      <rPr>
        <sz val="7"/>
        <color rgb="FF000000"/>
        <rFont val="Times New Roman"/>
        <family val="1"/>
      </rPr>
      <t xml:space="preserve">   </t>
    </r>
    <r>
      <rPr>
        <sz val="10"/>
        <color rgb="FF000000"/>
        <rFont val="Arial"/>
        <family val="2"/>
      </rPr>
      <t>Caractériser les données.</t>
    </r>
  </si>
  <si>
    <r>
      <t>-</t>
    </r>
    <r>
      <rPr>
        <sz val="7"/>
        <color rgb="FF000000"/>
        <rFont val="Times New Roman"/>
        <family val="1"/>
      </rPr>
      <t xml:space="preserve">   </t>
    </r>
    <r>
      <rPr>
        <sz val="10"/>
        <color rgb="FF000000"/>
        <rFont val="Arial"/>
        <family val="2"/>
      </rPr>
      <t>Exactitude de la caractérisation et la hiérarchisation.</t>
    </r>
  </si>
  <si>
    <r>
      <t>-</t>
    </r>
    <r>
      <rPr>
        <sz val="7"/>
        <color rgb="FF000000"/>
        <rFont val="Times New Roman"/>
        <family val="1"/>
      </rPr>
      <t xml:space="preserve">   </t>
    </r>
    <r>
      <rPr>
        <sz val="10"/>
        <color rgb="FF000000"/>
        <rFont val="Arial"/>
        <family val="2"/>
      </rPr>
      <t>Hiérarchiser les données.</t>
    </r>
  </si>
  <si>
    <r>
      <t>-</t>
    </r>
    <r>
      <rPr>
        <sz val="7"/>
        <color rgb="FF000000"/>
        <rFont val="Times New Roman"/>
        <family val="1"/>
      </rPr>
      <t xml:space="preserve">   </t>
    </r>
    <r>
      <rPr>
        <sz val="10"/>
        <color rgb="FF000000"/>
        <rFont val="Arial"/>
        <family val="2"/>
      </rPr>
      <t>Comparer les données et leurs évolutions par rapport aux spécifications (avion, production, normes, réglementations, …).</t>
    </r>
  </si>
  <si>
    <r>
      <t>-</t>
    </r>
    <r>
      <rPr>
        <sz val="7"/>
        <color rgb="FF000000"/>
        <rFont val="Times New Roman"/>
        <family val="1"/>
      </rPr>
      <t xml:space="preserve">   </t>
    </r>
    <r>
      <rPr>
        <sz val="10"/>
        <color rgb="FF000000"/>
        <rFont val="Arial"/>
        <family val="2"/>
      </rPr>
      <t>Bonne identification des écarts.</t>
    </r>
  </si>
  <si>
    <r>
      <t>-</t>
    </r>
    <r>
      <rPr>
        <sz val="7"/>
        <color rgb="FF000000"/>
        <rFont val="Times New Roman"/>
        <family val="1"/>
      </rPr>
      <t xml:space="preserve">   </t>
    </r>
    <r>
      <rPr>
        <sz val="10"/>
        <color rgb="FF000000"/>
        <rFont val="Arial"/>
        <family val="2"/>
      </rPr>
      <t>Élaborer un dossier d’analyse des données.</t>
    </r>
  </si>
  <si>
    <r>
      <t>-</t>
    </r>
    <r>
      <rPr>
        <sz val="7"/>
        <color rgb="FF000000"/>
        <rFont val="Times New Roman"/>
        <family val="1"/>
      </rPr>
      <t xml:space="preserve">   </t>
    </r>
    <r>
      <rPr>
        <sz val="10"/>
        <color rgb="FF000000"/>
        <rFont val="Arial"/>
        <family val="2"/>
      </rPr>
      <t>Pertinence et qualité du dossier d’analyse.</t>
    </r>
  </si>
  <si>
    <r>
      <t>-</t>
    </r>
    <r>
      <rPr>
        <sz val="7"/>
        <color rgb="FF000000"/>
        <rFont val="Times New Roman"/>
        <family val="1"/>
      </rPr>
      <t xml:space="preserve">   </t>
    </r>
    <r>
      <rPr>
        <sz val="10"/>
        <color rgb="FF000000"/>
        <rFont val="Arial"/>
        <family val="2"/>
      </rPr>
      <t>Transmettre le dossier d’analyse au service compétent.</t>
    </r>
  </si>
  <si>
    <r>
      <t>-</t>
    </r>
    <r>
      <rPr>
        <sz val="7"/>
        <color rgb="FF000000"/>
        <rFont val="Times New Roman"/>
        <family val="1"/>
      </rPr>
      <t xml:space="preserve">   </t>
    </r>
    <r>
      <rPr>
        <sz val="10"/>
        <color rgb="FF000000"/>
        <rFont val="Arial"/>
        <family val="2"/>
      </rPr>
      <t>Identification pertinente du service destinataire.</t>
    </r>
  </si>
  <si>
    <t>C17. Assurer le maintien de navigabilité.</t>
  </si>
  <si>
    <r>
      <t>-</t>
    </r>
    <r>
      <rPr>
        <sz val="7"/>
        <color rgb="FF000000"/>
        <rFont val="Times New Roman"/>
        <family val="1"/>
      </rPr>
      <t xml:space="preserve">   </t>
    </r>
    <r>
      <rPr>
        <sz val="10"/>
        <color rgb="FF000000"/>
        <rFont val="Arial"/>
        <family val="2"/>
      </rPr>
      <t xml:space="preserve">Vérifier la validité des documents de l’entreprise et/ou de l’aéronef. </t>
    </r>
  </si>
  <si>
    <r>
      <t>-</t>
    </r>
    <r>
      <rPr>
        <sz val="7"/>
        <color rgb="FF000000"/>
        <rFont val="Times New Roman"/>
        <family val="1"/>
      </rPr>
      <t xml:space="preserve">   </t>
    </r>
    <r>
      <rPr>
        <sz val="10"/>
        <color rgb="FF000000"/>
        <rFont val="Arial"/>
        <family val="2"/>
      </rPr>
      <t>Exactitude de la vérification des documents.</t>
    </r>
  </si>
  <si>
    <t>Pour le suivi de navigabilité :</t>
  </si>
  <si>
    <r>
      <t>▪</t>
    </r>
    <r>
      <rPr>
        <sz val="7"/>
        <color rgb="FF000000"/>
        <rFont val="Times New Roman"/>
        <family val="1"/>
      </rPr>
      <t xml:space="preserve">  </t>
    </r>
    <r>
      <rPr>
        <sz val="10"/>
        <color rgb="FF000000"/>
        <rFont val="Arial"/>
        <family val="2"/>
      </rPr>
      <t>gérer le potentiel des pièces avionnées,</t>
    </r>
  </si>
  <si>
    <r>
      <t>-</t>
    </r>
    <r>
      <rPr>
        <sz val="7"/>
        <color rgb="FF000000"/>
        <rFont val="Times New Roman"/>
        <family val="1"/>
      </rPr>
      <t xml:space="preserve">   </t>
    </r>
    <r>
      <rPr>
        <sz val="10"/>
        <color rgb="FF000000"/>
        <rFont val="Arial"/>
        <family val="2"/>
      </rPr>
      <t>gestion optimisée des pièces avionnées,</t>
    </r>
  </si>
  <si>
    <r>
      <t>▪</t>
    </r>
    <r>
      <rPr>
        <sz val="7"/>
        <color rgb="FF000000"/>
        <rFont val="Times New Roman"/>
        <family val="1"/>
      </rPr>
      <t xml:space="preserve">  </t>
    </r>
    <r>
      <rPr>
        <sz val="10"/>
        <color rgb="FF000000"/>
        <rFont val="Arial"/>
        <family val="2"/>
      </rPr>
      <t>lancer les opérations de maintenance prévues au manuel d’entretien,</t>
    </r>
  </si>
  <si>
    <r>
      <t>-</t>
    </r>
    <r>
      <rPr>
        <sz val="7"/>
        <color rgb="FF000000"/>
        <rFont val="Times New Roman"/>
        <family val="1"/>
      </rPr>
      <t xml:space="preserve">   </t>
    </r>
    <r>
      <rPr>
        <sz val="10"/>
        <color rgb="FF000000"/>
        <rFont val="Arial"/>
        <family val="2"/>
      </rPr>
      <t>pertinence de la planification des opérations de maintenance,</t>
    </r>
  </si>
  <si>
    <r>
      <t>▪</t>
    </r>
    <r>
      <rPr>
        <sz val="7"/>
        <color rgb="FF000000"/>
        <rFont val="Times New Roman"/>
        <family val="1"/>
      </rPr>
      <t xml:space="preserve">  </t>
    </r>
    <r>
      <rPr>
        <sz val="10"/>
        <color rgb="FF000000"/>
        <rFont val="Arial"/>
        <family val="2"/>
      </rPr>
      <t>lancer la réalisation des modifications selon leur caractère : obligatoire ou optionnel (CN/AD, SB),</t>
    </r>
  </si>
  <si>
    <r>
      <t>-</t>
    </r>
    <r>
      <rPr>
        <sz val="7"/>
        <color rgb="FF000000"/>
        <rFont val="Times New Roman"/>
        <family val="1"/>
      </rPr>
      <t xml:space="preserve">   </t>
    </r>
    <r>
      <rPr>
        <sz val="10"/>
        <color rgb="FF000000"/>
        <rFont val="Arial"/>
        <family val="2"/>
      </rPr>
      <t>adéquation de la réalisation avec le caractère des modifications,</t>
    </r>
  </si>
  <si>
    <r>
      <t>▪</t>
    </r>
    <r>
      <rPr>
        <sz val="7"/>
        <color rgb="FF000000"/>
        <rFont val="Times New Roman"/>
        <family val="1"/>
      </rPr>
      <t xml:space="preserve">  </t>
    </r>
    <r>
      <rPr>
        <sz val="10"/>
        <color rgb="FF000000"/>
        <rFont val="Arial"/>
        <family val="2"/>
      </rPr>
      <t>vérifier la nomenclature des équipements.</t>
    </r>
  </si>
  <si>
    <r>
      <t>-</t>
    </r>
    <r>
      <rPr>
        <sz val="7"/>
        <color rgb="FF000000"/>
        <rFont val="Times New Roman"/>
        <family val="1"/>
      </rPr>
      <t xml:space="preserve">   </t>
    </r>
    <r>
      <rPr>
        <sz val="10"/>
        <color rgb="FF000000"/>
        <rFont val="Arial"/>
        <family val="2"/>
      </rPr>
      <t>exactitude de la vérification de la nomenclature des équipements.</t>
    </r>
  </si>
  <si>
    <t>Pour la revue de navigabilité, exactitude :</t>
  </si>
  <si>
    <r>
      <t>▪</t>
    </r>
    <r>
      <rPr>
        <sz val="7"/>
        <color rgb="FF000000"/>
        <rFont val="Times New Roman"/>
        <family val="1"/>
      </rPr>
      <t xml:space="preserve">  </t>
    </r>
    <r>
      <rPr>
        <sz val="10"/>
        <color rgb="FF000000"/>
        <rFont val="Arial"/>
        <family val="2"/>
      </rPr>
      <t>s’assurer de l’effectivité de l’application des modifications obligatoires ou optionnelles (CN/AD, SB),</t>
    </r>
  </si>
  <si>
    <r>
      <t>-</t>
    </r>
    <r>
      <rPr>
        <sz val="7"/>
        <color rgb="FF000000"/>
        <rFont val="Times New Roman"/>
        <family val="1"/>
      </rPr>
      <t xml:space="preserve">   </t>
    </r>
    <r>
      <rPr>
        <sz val="10"/>
        <color rgb="FF000000"/>
        <rFont val="Arial"/>
        <family val="2"/>
      </rPr>
      <t>du contrôle de l’application des modifications obligatoires et optionnelles,</t>
    </r>
  </si>
  <si>
    <r>
      <t>▪</t>
    </r>
    <r>
      <rPr>
        <sz val="7"/>
        <color rgb="FF000000"/>
        <rFont val="Times New Roman"/>
        <family val="1"/>
      </rPr>
      <t xml:space="preserve">  </t>
    </r>
    <r>
      <rPr>
        <sz val="10"/>
        <color rgb="FF000000"/>
        <rFont val="Arial"/>
        <family val="2"/>
      </rPr>
      <t>vérifier le respect du manuel d’entretien (périodicité des visites d’entretien, potentiel des pièces avionnées, …),</t>
    </r>
  </si>
  <si>
    <r>
      <t>-</t>
    </r>
    <r>
      <rPr>
        <sz val="7"/>
        <color rgb="FF000000"/>
        <rFont val="Times New Roman"/>
        <family val="1"/>
      </rPr>
      <t xml:space="preserve">   </t>
    </r>
    <r>
      <rPr>
        <sz val="10"/>
        <color rgb="FF000000"/>
        <rFont val="Arial"/>
        <family val="2"/>
      </rPr>
      <t>du contrôle des actions prescrites dans le manuel d’entretien,</t>
    </r>
  </si>
  <si>
    <r>
      <t>▪</t>
    </r>
    <r>
      <rPr>
        <sz val="7"/>
        <color rgb="FF000000"/>
        <rFont val="Times New Roman"/>
        <family val="1"/>
      </rPr>
      <t xml:space="preserve">  </t>
    </r>
    <r>
      <rPr>
        <sz val="10"/>
        <color rgb="FF000000"/>
        <rFont val="Arial"/>
        <family val="2"/>
      </rPr>
      <t>vérifier la conformité réglementaire des modifications et/ou réparations d’origine exploitant.</t>
    </r>
  </si>
  <si>
    <r>
      <t>-</t>
    </r>
    <r>
      <rPr>
        <sz val="7"/>
        <color rgb="FF000000"/>
        <rFont val="Times New Roman"/>
        <family val="1"/>
      </rPr>
      <t xml:space="preserve">   </t>
    </r>
    <r>
      <rPr>
        <sz val="10"/>
        <color rgb="FF000000"/>
        <rFont val="Arial"/>
        <family val="2"/>
      </rPr>
      <t>de la vérification de la conformité règlementaire des modifications et/ou réparations d’origine exploitant.</t>
    </r>
  </si>
  <si>
    <t>C19. Communiquer</t>
  </si>
  <si>
    <r>
      <t>-</t>
    </r>
    <r>
      <rPr>
        <sz val="7"/>
        <color rgb="FF000000"/>
        <rFont val="Times New Roman"/>
        <family val="1"/>
      </rPr>
      <t xml:space="preserve">   </t>
    </r>
    <r>
      <rPr>
        <sz val="10"/>
        <color rgb="FF000000"/>
        <rFont val="Arial"/>
        <family val="2"/>
      </rPr>
      <t>Identification correcte des membres de la réunion.</t>
    </r>
  </si>
  <si>
    <r>
      <t>▪</t>
    </r>
    <r>
      <rPr>
        <sz val="7"/>
        <color rgb="FF000000"/>
        <rFont val="Times New Roman"/>
        <family val="1"/>
      </rPr>
      <t xml:space="preserve">  </t>
    </r>
    <r>
      <rPr>
        <sz val="10"/>
        <color rgb="FF000000"/>
        <rFont val="Arial"/>
        <family val="2"/>
      </rPr>
      <t>identifier les membres de la réunion,</t>
    </r>
  </si>
  <si>
    <r>
      <t>-</t>
    </r>
    <r>
      <rPr>
        <sz val="7"/>
        <color rgb="FF000000"/>
        <rFont val="Times New Roman"/>
        <family val="1"/>
      </rPr>
      <t xml:space="preserve">   </t>
    </r>
    <r>
      <rPr>
        <sz val="10"/>
        <color rgb="FF000000"/>
        <rFont val="Arial"/>
        <family val="2"/>
      </rPr>
      <t>Disponibilité des membres.</t>
    </r>
  </si>
  <si>
    <r>
      <t>▪</t>
    </r>
    <r>
      <rPr>
        <sz val="7"/>
        <color rgb="FF000000"/>
        <rFont val="Times New Roman"/>
        <family val="1"/>
      </rPr>
      <t xml:space="preserve">  </t>
    </r>
    <r>
      <rPr>
        <sz val="10"/>
        <color rgb="FF000000"/>
        <rFont val="Arial"/>
        <family val="2"/>
      </rPr>
      <t>déterminer le jour, l’heure, le lieu et la durée de la réunion.</t>
    </r>
  </si>
  <si>
    <r>
      <t>-</t>
    </r>
    <r>
      <rPr>
        <sz val="7"/>
        <color rgb="FF000000"/>
        <rFont val="Times New Roman"/>
        <family val="1"/>
      </rPr>
      <t xml:space="preserve">   </t>
    </r>
    <r>
      <rPr>
        <sz val="10"/>
        <color rgb="FF000000"/>
        <rFont val="Arial"/>
        <family val="2"/>
      </rPr>
      <t>Organisation temporelle adaptée.</t>
    </r>
  </si>
  <si>
    <r>
      <t>▪</t>
    </r>
    <r>
      <rPr>
        <sz val="7"/>
        <color rgb="FF000000"/>
        <rFont val="Times New Roman"/>
        <family val="1"/>
      </rPr>
      <t xml:space="preserve">  </t>
    </r>
    <r>
      <rPr>
        <sz val="10"/>
        <color rgb="FF000000"/>
        <rFont val="Arial"/>
        <family val="2"/>
      </rPr>
      <t>s’assurer des moyens de communication,</t>
    </r>
  </si>
  <si>
    <r>
      <t>-</t>
    </r>
    <r>
      <rPr>
        <sz val="7"/>
        <color rgb="FF000000"/>
        <rFont val="Times New Roman"/>
        <family val="1"/>
      </rPr>
      <t xml:space="preserve">   </t>
    </r>
    <r>
      <rPr>
        <sz val="10"/>
        <color rgb="FF000000"/>
        <rFont val="Arial"/>
        <family val="2"/>
      </rPr>
      <t>Disponibilité des salles et des moyens.</t>
    </r>
  </si>
  <si>
    <r>
      <t>▪</t>
    </r>
    <r>
      <rPr>
        <sz val="7"/>
        <color rgb="FF000000"/>
        <rFont val="Times New Roman"/>
        <family val="1"/>
      </rPr>
      <t xml:space="preserve">  </t>
    </r>
    <r>
      <rPr>
        <sz val="10"/>
        <color rgb="FF000000"/>
        <rFont val="Arial"/>
        <family val="2"/>
      </rPr>
      <t>s’assurer de la logistique,</t>
    </r>
  </si>
  <si>
    <r>
      <t>-</t>
    </r>
    <r>
      <rPr>
        <sz val="7"/>
        <color rgb="FF000000"/>
        <rFont val="Times New Roman"/>
        <family val="1"/>
      </rPr>
      <t xml:space="preserve">   </t>
    </r>
    <r>
      <rPr>
        <sz val="10"/>
        <color rgb="FF000000"/>
        <rFont val="Arial"/>
        <family val="2"/>
      </rPr>
      <t>Productivité de la réunion en termes de :</t>
    </r>
  </si>
  <si>
    <r>
      <t>▪</t>
    </r>
    <r>
      <rPr>
        <sz val="7"/>
        <color rgb="FF000000"/>
        <rFont val="Times New Roman"/>
        <family val="1"/>
      </rPr>
      <t xml:space="preserve">  </t>
    </r>
    <r>
      <rPr>
        <sz val="10"/>
        <color rgb="FF000000"/>
        <rFont val="Arial"/>
        <family val="2"/>
      </rPr>
      <t>accueillir les participants,</t>
    </r>
  </si>
  <si>
    <r>
      <t>▪</t>
    </r>
    <r>
      <rPr>
        <sz val="7"/>
        <color rgb="FF000000"/>
        <rFont val="Times New Roman"/>
        <family val="1"/>
      </rPr>
      <t xml:space="preserve">  </t>
    </r>
    <r>
      <rPr>
        <sz val="10"/>
        <color rgb="FF000000"/>
        <rFont val="Arial"/>
        <family val="2"/>
      </rPr>
      <t>prises de décisions,</t>
    </r>
  </si>
  <si>
    <r>
      <t>▪</t>
    </r>
    <r>
      <rPr>
        <sz val="7"/>
        <color rgb="FF000000"/>
        <rFont val="Times New Roman"/>
        <family val="1"/>
      </rPr>
      <t xml:space="preserve">  </t>
    </r>
    <r>
      <rPr>
        <sz val="10"/>
        <color rgb="FF000000"/>
        <rFont val="Arial"/>
        <family val="2"/>
      </rPr>
      <t>gérer les prises de parole des participants,</t>
    </r>
  </si>
  <si>
    <r>
      <t>▪</t>
    </r>
    <r>
      <rPr>
        <sz val="7"/>
        <color rgb="FF000000"/>
        <rFont val="Times New Roman"/>
        <family val="1"/>
      </rPr>
      <t xml:space="preserve">  </t>
    </r>
    <r>
      <rPr>
        <sz val="10"/>
        <color rgb="FF000000"/>
        <rFont val="Arial"/>
        <family val="2"/>
      </rPr>
      <t>répartition du travail.</t>
    </r>
  </si>
  <si>
    <r>
      <t>▪</t>
    </r>
    <r>
      <rPr>
        <sz val="7"/>
        <color rgb="FF000000"/>
        <rFont val="Times New Roman"/>
        <family val="1"/>
      </rPr>
      <t xml:space="preserve">  </t>
    </r>
    <r>
      <rPr>
        <sz val="10"/>
        <color rgb="FF000000"/>
        <rFont val="Arial"/>
        <family val="2"/>
      </rPr>
      <t>valider (arrêter)  les décisions et les actions,</t>
    </r>
  </si>
  <si>
    <r>
      <t>▪</t>
    </r>
    <r>
      <rPr>
        <sz val="7"/>
        <color rgb="FF000000"/>
        <rFont val="Times New Roman"/>
        <family val="1"/>
      </rPr>
      <t xml:space="preserve">  </t>
    </r>
    <r>
      <rPr>
        <sz val="10"/>
        <color rgb="FF000000"/>
        <rFont val="Arial"/>
        <family val="2"/>
      </rPr>
      <t>gérer le temps.</t>
    </r>
  </si>
  <si>
    <r>
      <t>-</t>
    </r>
    <r>
      <rPr>
        <sz val="7"/>
        <color rgb="FF000000"/>
        <rFont val="Times New Roman"/>
        <family val="1"/>
      </rPr>
      <t xml:space="preserve">   </t>
    </r>
    <r>
      <rPr>
        <sz val="10"/>
        <color rgb="FF000000"/>
        <rFont val="Arial"/>
        <family val="2"/>
      </rPr>
      <t>Maîtrise du temps.</t>
    </r>
  </si>
  <si>
    <r>
      <t>-</t>
    </r>
    <r>
      <rPr>
        <sz val="7"/>
        <color rgb="FF000000"/>
        <rFont val="Times New Roman"/>
        <family val="1"/>
      </rPr>
      <t xml:space="preserve">   </t>
    </r>
    <r>
      <rPr>
        <sz val="10"/>
        <color rgb="FF000000"/>
        <rFont val="Arial"/>
        <family val="2"/>
      </rPr>
      <t>Choisir un mode de communication adapté (écrit et/ou oral).</t>
    </r>
  </si>
  <si>
    <r>
      <t>-</t>
    </r>
    <r>
      <rPr>
        <sz val="7"/>
        <color rgb="FF000000"/>
        <rFont val="Times New Roman"/>
        <family val="1"/>
      </rPr>
      <t xml:space="preserve">   </t>
    </r>
    <r>
      <rPr>
        <sz val="10"/>
        <color rgb="FF000000"/>
        <rFont val="Arial"/>
        <family val="2"/>
      </rPr>
      <t>Pertinence du mode et des moyens de communication choisis.</t>
    </r>
  </si>
  <si>
    <r>
      <t>-</t>
    </r>
    <r>
      <rPr>
        <sz val="7"/>
        <color rgb="FF000000"/>
        <rFont val="Times New Roman"/>
        <family val="1"/>
      </rPr>
      <t xml:space="preserve">   </t>
    </r>
    <r>
      <rPr>
        <sz val="10"/>
        <color rgb="FF000000"/>
        <rFont val="Arial"/>
        <family val="2"/>
      </rPr>
      <t>Choisir un ou des moyens de communication.</t>
    </r>
  </si>
  <si>
    <r>
      <t>-</t>
    </r>
    <r>
      <rPr>
        <sz val="7"/>
        <color rgb="FF000000"/>
        <rFont val="Times New Roman"/>
        <family val="1"/>
      </rPr>
      <t xml:space="preserve">   </t>
    </r>
    <r>
      <rPr>
        <sz val="10"/>
        <color rgb="FF000000"/>
        <rFont val="Arial"/>
        <family val="2"/>
      </rPr>
      <t>Formaliser les messages.</t>
    </r>
  </si>
  <si>
    <r>
      <t>-</t>
    </r>
    <r>
      <rPr>
        <sz val="7"/>
        <color rgb="FF000000"/>
        <rFont val="Times New Roman"/>
        <family val="1"/>
      </rPr>
      <t xml:space="preserve">   </t>
    </r>
    <r>
      <rPr>
        <sz val="10"/>
        <color rgb="FF000000"/>
        <rFont val="Arial"/>
        <family val="2"/>
      </rPr>
      <t>Précision, concision et clarté du message.</t>
    </r>
  </si>
  <si>
    <r>
      <t>-</t>
    </r>
    <r>
      <rPr>
        <sz val="7"/>
        <color rgb="FF000000"/>
        <rFont val="Times New Roman"/>
        <family val="1"/>
      </rPr>
      <t xml:space="preserve">   </t>
    </r>
    <r>
      <rPr>
        <sz val="10"/>
        <color rgb="FF000000"/>
        <rFont val="Arial"/>
        <family val="2"/>
      </rPr>
      <t>Pertinence de l’argumentaire.</t>
    </r>
  </si>
  <si>
    <r>
      <t>-</t>
    </r>
    <r>
      <rPr>
        <sz val="7"/>
        <color rgb="FF000000"/>
        <rFont val="Times New Roman"/>
        <family val="1"/>
      </rPr>
      <t xml:space="preserve">   </t>
    </r>
    <r>
      <rPr>
        <sz val="10"/>
        <color rgb="FF000000"/>
        <rFont val="Arial"/>
        <family val="2"/>
      </rPr>
      <t>Rédiger un compte-rendu ou un rapport.</t>
    </r>
  </si>
  <si>
    <r>
      <t>-</t>
    </r>
    <r>
      <rPr>
        <sz val="7"/>
        <color rgb="FF000000"/>
        <rFont val="Times New Roman"/>
        <family val="1"/>
      </rPr>
      <t xml:space="preserve">   </t>
    </r>
    <r>
      <rPr>
        <sz val="10"/>
        <color rgb="FF000000"/>
        <rFont val="Arial"/>
        <family val="2"/>
      </rPr>
      <t>Lisibilité et concision du compte-rendu ou du rapport.</t>
    </r>
  </si>
  <si>
    <r>
      <t>-</t>
    </r>
    <r>
      <rPr>
        <sz val="7"/>
        <color rgb="FF000000"/>
        <rFont val="Times New Roman"/>
        <family val="1"/>
      </rPr>
      <t xml:space="preserve">   </t>
    </r>
    <r>
      <rPr>
        <sz val="10"/>
        <color rgb="FF000000"/>
        <rFont val="Arial"/>
        <family val="2"/>
      </rPr>
      <t>Transmettre, par écrit et oralement, des informations.</t>
    </r>
  </si>
  <si>
    <t>-  Pertinence de l'argumentaire</t>
  </si>
  <si>
    <r>
      <t>-</t>
    </r>
    <r>
      <rPr>
        <sz val="7"/>
        <color rgb="FF000000"/>
        <rFont val="Times New Roman"/>
        <family val="1"/>
      </rPr>
      <t xml:space="preserve">   </t>
    </r>
    <r>
      <rPr>
        <sz val="10"/>
        <color rgb="FF000000"/>
        <rFont val="Arial"/>
        <family val="2"/>
      </rPr>
      <t xml:space="preserve">Négocier avec un ou des interlocuteurs. </t>
    </r>
  </si>
  <si>
    <r>
      <t>-</t>
    </r>
    <r>
      <rPr>
        <sz val="7"/>
        <color rgb="FF000000"/>
        <rFont val="Times New Roman"/>
        <family val="1"/>
      </rPr>
      <t xml:space="preserve">   </t>
    </r>
    <r>
      <rPr>
        <sz val="10"/>
        <color rgb="FF000000"/>
        <rFont val="Arial"/>
        <family val="2"/>
      </rPr>
      <t xml:space="preserve">Adaptation du vocabulaire à l’auditoire. </t>
    </r>
  </si>
  <si>
    <r>
      <t>-</t>
    </r>
    <r>
      <rPr>
        <sz val="7"/>
        <color rgb="FF000000"/>
        <rFont val="Times New Roman"/>
        <family val="1"/>
      </rPr>
      <t xml:space="preserve">   </t>
    </r>
    <r>
      <rPr>
        <sz val="10"/>
        <color rgb="FF000000"/>
        <rFont val="Arial"/>
        <family val="2"/>
      </rPr>
      <t>Conduire un entretien individuel.</t>
    </r>
  </si>
  <si>
    <r>
      <t>-</t>
    </r>
    <r>
      <rPr>
        <sz val="7"/>
        <color rgb="FF000000"/>
        <rFont val="Times New Roman"/>
        <family val="1"/>
      </rPr>
      <t xml:space="preserve">   </t>
    </r>
    <r>
      <rPr>
        <sz val="10"/>
        <color rgb="FF000000"/>
        <rFont val="Arial"/>
        <family val="2"/>
      </rPr>
      <t>Maîtrise des outils de communication.</t>
    </r>
  </si>
  <si>
    <r>
      <t>-</t>
    </r>
    <r>
      <rPr>
        <sz val="7"/>
        <color rgb="FF000000"/>
        <rFont val="Times New Roman"/>
        <family val="1"/>
      </rPr>
      <t xml:space="preserve">   </t>
    </r>
    <r>
      <rPr>
        <sz val="10"/>
        <color rgb="FF000000"/>
        <rFont val="Arial"/>
        <family val="2"/>
      </rPr>
      <t>Clarté de l’expression orale</t>
    </r>
  </si>
  <si>
    <r>
      <t>-</t>
    </r>
    <r>
      <rPr>
        <sz val="7"/>
        <color rgb="FF000000"/>
        <rFont val="Times New Roman"/>
        <family val="1"/>
      </rPr>
      <t xml:space="preserve">   </t>
    </r>
    <r>
      <rPr>
        <sz val="10"/>
        <color rgb="FF000000"/>
        <rFont val="Arial"/>
        <family val="2"/>
      </rPr>
      <t>Maîtrise du décodage des messages écrits et oraux en langue anglaise.</t>
    </r>
  </si>
  <si>
    <r>
      <t>-</t>
    </r>
    <r>
      <rPr>
        <sz val="7"/>
        <color rgb="FF000000"/>
        <rFont val="Times New Roman"/>
        <family val="1"/>
      </rPr>
      <t xml:space="preserve">   </t>
    </r>
    <r>
      <rPr>
        <sz val="10"/>
        <color rgb="FF000000"/>
        <rFont val="Arial"/>
        <family val="2"/>
      </rPr>
      <t>Maîtrise de la formulation orale et écrite en langue anglaise.</t>
    </r>
  </si>
  <si>
    <t>Taux d'indicateurs pour C06</t>
  </si>
  <si>
    <t>Taux d'indicateurs pour C07</t>
  </si>
  <si>
    <t>Taux d'indicateurs pour C17</t>
  </si>
  <si>
    <t>Taux d'indicateurs pour C19</t>
  </si>
  <si>
    <r>
      <t>Note brute obtenue par calcul automatique (</t>
    </r>
    <r>
      <rPr>
        <b/>
        <sz val="10"/>
        <color indexed="10"/>
        <rFont val="Arial"/>
        <family val="2"/>
      </rPr>
      <t>Attention</t>
    </r>
    <r>
      <rPr>
        <sz val="10"/>
        <rFont val="Arial"/>
        <family val="2"/>
      </rPr>
      <t xml:space="preserve"> si le taux de couverture des compétences est inférieur à 75%, la note n'est pas recevable) :</t>
    </r>
  </si>
  <si>
    <t xml:space="preserve"> /20</t>
  </si>
  <si>
    <t>Appréciation globale</t>
  </si>
  <si>
    <t xml:space="preserve">Cachet de l'établissement </t>
  </si>
  <si>
    <t xml:space="preserve">Identifications Etablissement scolaire  </t>
  </si>
  <si>
    <t xml:space="preserve">Période de Stage : </t>
  </si>
  <si>
    <t xml:space="preserve">Cachet et signature de l'entreprise </t>
  </si>
  <si>
    <t xml:space="preserve">Identifications  Entreprise </t>
  </si>
  <si>
    <t xml:space="preserve">Nom de l'entreprise </t>
  </si>
  <si>
    <t xml:space="preserve">Adresse de L'entreprise </t>
  </si>
  <si>
    <t xml:space="preserve">Téléphone de l'entreprise </t>
  </si>
  <si>
    <t xml:space="preserve">Non du tuteur </t>
  </si>
  <si>
    <t xml:space="preserve">Téléphone et Mail du tuteur </t>
  </si>
  <si>
    <t xml:space="preserve">Fonction du tuteur </t>
  </si>
  <si>
    <t>Description sommaire du travail demandé :</t>
  </si>
  <si>
    <r>
      <t xml:space="preserve">Épreuve E6 </t>
    </r>
    <r>
      <rPr>
        <sz val="10"/>
        <rFont val="Arial"/>
        <family val="2"/>
      </rPr>
      <t>(Sous-épreuve E62)</t>
    </r>
    <r>
      <rPr>
        <b/>
        <sz val="10"/>
        <rFont val="Arial"/>
        <family val="2"/>
      </rPr>
      <t xml:space="preserve"> : </t>
    </r>
    <r>
      <rPr>
        <b/>
        <sz val="10"/>
        <color rgb="FFFF0000"/>
        <rFont val="Arial"/>
        <family val="2"/>
      </rPr>
      <t xml:space="preserve">Maintien de navigabilité </t>
    </r>
    <r>
      <rPr>
        <b/>
        <strike/>
        <sz val="10"/>
        <rFont val="Arial"/>
        <family val="2"/>
      </rPr>
      <t>et documentation technique</t>
    </r>
    <r>
      <rPr>
        <b/>
        <sz val="10"/>
        <rFont val="Arial"/>
        <family val="2"/>
      </rPr>
      <t xml:space="preserve"> réalisés en entreprise</t>
    </r>
  </si>
  <si>
    <r>
      <t>-</t>
    </r>
    <r>
      <rPr>
        <b/>
        <sz val="7"/>
        <color rgb="FF000000"/>
        <rFont val="Times New Roman"/>
        <family val="1"/>
      </rPr>
      <t xml:space="preserve">   </t>
    </r>
    <r>
      <rPr>
        <b/>
        <sz val="10"/>
        <color rgb="FF000000"/>
        <rFont val="Arial"/>
        <family val="2"/>
      </rPr>
      <t>Assurer le suivi de navigabilité (fiche de navigabilité,  modifications, programme d’entretien, …) :</t>
    </r>
  </si>
  <si>
    <r>
      <t>-</t>
    </r>
    <r>
      <rPr>
        <b/>
        <sz val="7"/>
        <color rgb="FF000000"/>
        <rFont val="Times New Roman"/>
        <family val="1"/>
      </rPr>
      <t xml:space="preserve">   </t>
    </r>
    <r>
      <rPr>
        <b/>
        <sz val="10"/>
        <color rgb="FF000000"/>
        <rFont val="Arial"/>
        <family val="2"/>
      </rPr>
      <t>Assurer la revue de navigabilité (sur l’aéronef et dans la documentation : fiche de navigabilité, modifications, …) :</t>
    </r>
  </si>
  <si>
    <r>
      <t>-</t>
    </r>
    <r>
      <rPr>
        <b/>
        <sz val="7"/>
        <color rgb="FF000000"/>
        <rFont val="Times New Roman"/>
        <family val="1"/>
      </rPr>
      <t xml:space="preserve">   </t>
    </r>
    <r>
      <rPr>
        <b/>
        <sz val="10"/>
        <color rgb="FF000000"/>
        <rFont val="Arial"/>
        <family val="2"/>
      </rPr>
      <t>Animer une réunion :</t>
    </r>
  </si>
  <si>
    <r>
      <t>Toutes les lignes doivent obligatoirement contenir une croix et une seule (le triange rouge doit disparaitre). La note est calculée en  fonction de la position des croix . 
Si vous n'avez pas traité un indicateur de performance ( une ligne ) avec l'étudiant , vous pouvez cocher la case "Non". 
 Attention il est impératif que  les 4 compétences C6, C7 ,C17 et C19 soient  évaluées à hauteur de 75% des indicateurs de performance en gris sous peine de pénaliser l'édudiant lors du jury final 
C'est-à-dire que vous ne pouvez cocher la case  "Non"  pas plus d'une fois sur 4 et cela pour  chaque compétence (une note sur 20 doit apparaitre dans la case bleu).
 Cette note sera transmise au jury lors de l'oral de l'épreuve. Elle sera prise en compte pour une partie de la note finale.                                                
  Il est impératif de renvoyer une version imprimée, signée et tamponnée sous enveloppe à l'adresse                                                  et une version informatique à l'adresse mail:</t>
    </r>
    <r>
      <rPr>
        <b/>
        <sz val="11"/>
        <color theme="1"/>
        <rFont val="Times New Roman"/>
        <family val="1"/>
      </rPr>
      <t xml:space="preserve">  
</t>
    </r>
    <r>
      <rPr>
        <b/>
        <sz val="10"/>
        <color rgb="FFFF0000"/>
        <rFont val="Times New Roman"/>
        <family val="1"/>
      </rPr>
      <t xml:space="preserve">Cette note est officielle et obligatoire, l'étudiant n'a pas lieu d'être informé. Merci pour votre participation.                                                                                       </t>
    </r>
  </si>
  <si>
    <r>
      <t xml:space="preserve">Grille de notation BTS Aéronautique  </t>
    </r>
    <r>
      <rPr>
        <b/>
        <sz val="14"/>
        <color rgb="FFFF0000"/>
        <rFont val="Calibri"/>
        <family val="2"/>
        <scheme val="minor"/>
      </rPr>
      <t xml:space="preserve">épreuve E62:  Maintien de navigabilité en entreprise </t>
    </r>
    <r>
      <rPr>
        <b/>
        <sz val="14"/>
        <color theme="1"/>
        <rFont val="Calibri"/>
        <family val="2"/>
        <scheme val="minor"/>
      </rPr>
      <t xml:space="preserve">,
 proposition de note attribuée conjointement par le tuteur en entreprise et l'équipe pédagogique </t>
    </r>
  </si>
</sst>
</file>

<file path=xl/styles.xml><?xml version="1.0" encoding="utf-8"?>
<styleSheet xmlns="http://schemas.openxmlformats.org/spreadsheetml/2006/main" xmlns:mc="http://schemas.openxmlformats.org/markup-compatibility/2006" xmlns:x14ac="http://schemas.microsoft.com/office/spreadsheetml/2009/9/ac" mc:Ignorable="x14ac">
  <fonts count="30" x14ac:knownFonts="1">
    <font>
      <sz val="11"/>
      <color theme="1"/>
      <name val="Calibri"/>
      <family val="2"/>
      <scheme val="minor"/>
    </font>
    <font>
      <sz val="10"/>
      <name val="Arial"/>
      <family val="2"/>
    </font>
    <font>
      <b/>
      <sz val="10"/>
      <name val="Arial"/>
      <family val="2"/>
    </font>
    <font>
      <sz val="10"/>
      <color indexed="10"/>
      <name val="Arial"/>
      <family val="2"/>
    </font>
    <font>
      <sz val="10"/>
      <color indexed="12"/>
      <name val="Arial"/>
      <family val="2"/>
    </font>
    <font>
      <sz val="10"/>
      <color indexed="9"/>
      <name val="Arial"/>
      <family val="2"/>
    </font>
    <font>
      <sz val="10"/>
      <name val="Arial"/>
      <family val="2"/>
    </font>
    <font>
      <b/>
      <strike/>
      <sz val="10"/>
      <name val="Arial"/>
      <family val="2"/>
    </font>
    <font>
      <sz val="10"/>
      <color theme="0"/>
      <name val="Arial"/>
      <family val="2"/>
    </font>
    <font>
      <b/>
      <i/>
      <sz val="10"/>
      <name val="Arial"/>
      <family val="2"/>
    </font>
    <font>
      <b/>
      <sz val="9"/>
      <name val="Arial"/>
      <family val="2"/>
    </font>
    <font>
      <b/>
      <sz val="10"/>
      <color theme="0"/>
      <name val="Arial"/>
      <family val="2"/>
    </font>
    <font>
      <b/>
      <sz val="10"/>
      <color indexed="10"/>
      <name val="Arial"/>
      <family val="2"/>
    </font>
    <font>
      <b/>
      <sz val="12"/>
      <name val="Arial"/>
      <family val="2"/>
    </font>
    <font>
      <sz val="10"/>
      <color rgb="FF000000"/>
      <name val="Times New Roman"/>
      <family val="1"/>
    </font>
    <font>
      <sz val="7"/>
      <color rgb="FF000000"/>
      <name val="Times New Roman"/>
      <family val="1"/>
    </font>
    <font>
      <sz val="10"/>
      <color rgb="FF000000"/>
      <name val="Arial"/>
      <family val="2"/>
    </font>
    <font>
      <sz val="10"/>
      <color indexed="8"/>
      <name val="Arial"/>
      <family val="2"/>
    </font>
    <font>
      <sz val="9"/>
      <name val="Arial"/>
      <family val="2"/>
    </font>
    <font>
      <sz val="9"/>
      <color theme="0"/>
      <name val="Arial"/>
      <family val="2"/>
    </font>
    <font>
      <i/>
      <sz val="10"/>
      <name val="Arial"/>
      <family val="2"/>
    </font>
    <font>
      <b/>
      <sz val="14"/>
      <color theme="1"/>
      <name val="Calibri"/>
      <family val="2"/>
      <scheme val="minor"/>
    </font>
    <font>
      <b/>
      <sz val="10"/>
      <color rgb="FFFF0000"/>
      <name val="Times New Roman"/>
      <family val="1"/>
    </font>
    <font>
      <b/>
      <sz val="11"/>
      <color theme="1"/>
      <name val="Times New Roman"/>
      <family val="1"/>
    </font>
    <font>
      <b/>
      <sz val="10"/>
      <color rgb="FFFF0000"/>
      <name val="Arial"/>
      <family val="2"/>
    </font>
    <font>
      <b/>
      <sz val="8"/>
      <name val="Arial"/>
      <family val="2"/>
    </font>
    <font>
      <b/>
      <sz val="10"/>
      <color rgb="FF000000"/>
      <name val="Times New Roman"/>
      <family val="1"/>
    </font>
    <font>
      <b/>
      <sz val="7"/>
      <color rgb="FF000000"/>
      <name val="Times New Roman"/>
      <family val="1"/>
    </font>
    <font>
      <b/>
      <sz val="10"/>
      <color rgb="FF000000"/>
      <name val="Arial"/>
      <family val="2"/>
    </font>
    <font>
      <b/>
      <sz val="14"/>
      <color rgb="FFFF0000"/>
      <name val="Calibri"/>
      <family val="2"/>
      <scheme val="minor"/>
    </font>
  </fonts>
  <fills count="8">
    <fill>
      <patternFill patternType="none"/>
    </fill>
    <fill>
      <patternFill patternType="gray125"/>
    </fill>
    <fill>
      <patternFill patternType="solid">
        <fgColor indexed="13"/>
        <bgColor indexed="34"/>
      </patternFill>
    </fill>
    <fill>
      <patternFill patternType="solid">
        <fgColor theme="0"/>
        <bgColor indexed="64"/>
      </patternFill>
    </fill>
    <fill>
      <patternFill patternType="solid">
        <fgColor indexed="13"/>
        <bgColor indexed="64"/>
      </patternFill>
    </fill>
    <fill>
      <patternFill patternType="solid">
        <fgColor rgb="FF92D050"/>
        <bgColor indexed="64"/>
      </patternFill>
    </fill>
    <fill>
      <patternFill patternType="solid">
        <fgColor indexed="43"/>
        <bgColor indexed="64"/>
      </patternFill>
    </fill>
    <fill>
      <patternFill patternType="solid">
        <fgColor theme="4" tint="0.59999389629810485"/>
        <bgColor indexed="64"/>
      </patternFill>
    </fill>
  </fills>
  <borders count="48">
    <border>
      <left/>
      <right/>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medium">
        <color indexed="8"/>
      </right>
      <top style="thin">
        <color indexed="8"/>
      </top>
      <bottom style="thin">
        <color indexed="8"/>
      </bottom>
      <diagonal/>
    </border>
    <border>
      <left style="medium">
        <color indexed="64"/>
      </left>
      <right/>
      <top style="thin">
        <color indexed="8"/>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8"/>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style="thin">
        <color indexed="64"/>
      </left>
      <right style="medium">
        <color indexed="64"/>
      </right>
      <top/>
      <bottom/>
      <diagonal/>
    </border>
    <border>
      <left style="medium">
        <color indexed="64"/>
      </left>
      <right/>
      <top/>
      <bottom style="thin">
        <color indexed="64"/>
      </bottom>
      <diagonal/>
    </border>
    <border>
      <left/>
      <right/>
      <top style="thin">
        <color indexed="64"/>
      </top>
      <bottom/>
      <diagonal/>
    </border>
    <border>
      <left/>
      <right style="thin">
        <color indexed="64"/>
      </right>
      <top/>
      <bottom style="medium">
        <color indexed="64"/>
      </bottom>
      <diagonal/>
    </border>
  </borders>
  <cellStyleXfs count="2">
    <xf numFmtId="0" fontId="0" fillId="0" borderId="0"/>
    <xf numFmtId="0" fontId="1" fillId="0" borderId="0"/>
  </cellStyleXfs>
  <cellXfs count="180">
    <xf numFmtId="0" fontId="0" fillId="0" borderId="0" xfId="0"/>
    <xf numFmtId="9" fontId="4" fillId="0" borderId="0" xfId="1" applyNumberFormat="1" applyFont="1" applyBorder="1" applyAlignment="1">
      <alignment horizontal="center" vertical="center"/>
    </xf>
    <xf numFmtId="0" fontId="5" fillId="0" borderId="0" xfId="1" applyFont="1" applyBorder="1" applyAlignment="1">
      <alignment horizontal="center" vertical="center"/>
    </xf>
    <xf numFmtId="2" fontId="5" fillId="0" borderId="0" xfId="1" applyNumberFormat="1" applyFont="1" applyBorder="1" applyAlignment="1">
      <alignment horizontal="center" vertical="center"/>
    </xf>
    <xf numFmtId="10" fontId="5" fillId="0" borderId="0" xfId="1" applyNumberFormat="1" applyFont="1" applyBorder="1" applyAlignment="1">
      <alignment horizontal="center" vertical="center"/>
    </xf>
    <xf numFmtId="0" fontId="5" fillId="0" borderId="0" xfId="1" applyFont="1" applyAlignment="1">
      <alignment horizontal="center" vertical="center"/>
    </xf>
    <xf numFmtId="0" fontId="5" fillId="0" borderId="0" xfId="1" applyFont="1" applyBorder="1" applyAlignment="1">
      <alignment vertical="center"/>
    </xf>
    <xf numFmtId="0" fontId="3" fillId="0" borderId="0" xfId="1" applyFont="1" applyBorder="1" applyAlignment="1">
      <alignment vertical="center"/>
    </xf>
    <xf numFmtId="0" fontId="6" fillId="0" borderId="0" xfId="1" applyFont="1" applyBorder="1" applyAlignment="1">
      <alignment vertical="center"/>
    </xf>
    <xf numFmtId="2" fontId="8" fillId="0" borderId="0" xfId="1" applyNumberFormat="1" applyFont="1" applyBorder="1" applyAlignment="1">
      <alignment horizontal="center" vertical="center"/>
    </xf>
    <xf numFmtId="0" fontId="8" fillId="0" borderId="0" xfId="1" applyFont="1" applyBorder="1" applyAlignment="1">
      <alignment horizontal="center" vertical="center"/>
    </xf>
    <xf numFmtId="10" fontId="8" fillId="0" borderId="0" xfId="1" applyNumberFormat="1" applyFont="1" applyBorder="1" applyAlignment="1">
      <alignment horizontal="center" vertical="center"/>
    </xf>
    <xf numFmtId="0" fontId="8" fillId="0" borderId="0" xfId="1" applyFont="1" applyAlignment="1">
      <alignment horizontal="center" vertical="center"/>
    </xf>
    <xf numFmtId="0" fontId="8" fillId="0" borderId="0" xfId="1" applyFont="1" applyBorder="1" applyAlignment="1">
      <alignment vertical="center"/>
    </xf>
    <xf numFmtId="0" fontId="4" fillId="0" borderId="0" xfId="1" applyFont="1" applyBorder="1" applyAlignment="1">
      <alignment vertical="center"/>
    </xf>
    <xf numFmtId="0" fontId="6" fillId="0" borderId="0" xfId="1" applyFont="1" applyBorder="1" applyAlignment="1">
      <alignment horizontal="center" vertical="center"/>
    </xf>
    <xf numFmtId="0" fontId="9" fillId="0" borderId="0" xfId="1" applyFont="1" applyBorder="1" applyAlignment="1">
      <alignment horizontal="center" vertical="center"/>
    </xf>
    <xf numFmtId="49" fontId="6" fillId="0" borderId="9" xfId="1" applyNumberFormat="1" applyFont="1" applyBorder="1" applyAlignment="1">
      <alignment horizontal="center" vertical="center"/>
    </xf>
    <xf numFmtId="12" fontId="6" fillId="0" borderId="9" xfId="1" applyNumberFormat="1" applyFont="1" applyBorder="1" applyAlignment="1">
      <alignment horizontal="center" vertical="center"/>
    </xf>
    <xf numFmtId="0" fontId="3" fillId="3" borderId="0" xfId="1" applyFont="1" applyFill="1" applyBorder="1" applyAlignment="1">
      <alignment vertical="center"/>
    </xf>
    <xf numFmtId="1" fontId="11" fillId="0" borderId="0" xfId="1" applyNumberFormat="1" applyFont="1" applyFill="1" applyBorder="1" applyAlignment="1" applyProtection="1">
      <alignment horizontal="center" vertical="center" wrapText="1"/>
    </xf>
    <xf numFmtId="0" fontId="11" fillId="0" borderId="0" xfId="1" applyFont="1" applyFill="1" applyBorder="1" applyAlignment="1" applyProtection="1">
      <alignment vertical="center"/>
    </xf>
    <xf numFmtId="9" fontId="13" fillId="4" borderId="10" xfId="1" applyNumberFormat="1" applyFont="1" applyFill="1" applyBorder="1" applyAlignment="1" applyProtection="1">
      <alignment horizontal="center" vertical="center"/>
    </xf>
    <xf numFmtId="2" fontId="2" fillId="4" borderId="10" xfId="1" applyNumberFormat="1" applyFont="1" applyFill="1" applyBorder="1" applyAlignment="1" applyProtection="1">
      <alignment horizontal="center" vertical="center"/>
    </xf>
    <xf numFmtId="1" fontId="11" fillId="0" borderId="0" xfId="1" applyNumberFormat="1" applyFont="1" applyFill="1" applyBorder="1" applyAlignment="1" applyProtection="1">
      <alignment horizontal="center"/>
    </xf>
    <xf numFmtId="2" fontId="11" fillId="0" borderId="0" xfId="1" applyNumberFormat="1" applyFont="1" applyFill="1" applyBorder="1" applyAlignment="1" applyProtection="1">
      <alignment horizontal="center" vertical="center"/>
    </xf>
    <xf numFmtId="1" fontId="8" fillId="0" borderId="0" xfId="1" applyNumberFormat="1" applyFont="1" applyBorder="1" applyAlignment="1" applyProtection="1">
      <alignment horizontal="center" vertical="center"/>
    </xf>
    <xf numFmtId="1" fontId="8" fillId="0" borderId="0" xfId="1" applyNumberFormat="1" applyFont="1" applyAlignment="1" applyProtection="1">
      <alignment horizontal="center" vertical="center"/>
    </xf>
    <xf numFmtId="1" fontId="11" fillId="0" borderId="0" xfId="1" applyNumberFormat="1" applyFont="1" applyAlignment="1" applyProtection="1">
      <alignment horizontal="center" vertical="center"/>
    </xf>
    <xf numFmtId="0" fontId="11" fillId="0" borderId="0" xfId="1" applyFont="1" applyBorder="1" applyAlignment="1" applyProtection="1">
      <alignment horizontal="center" vertical="center"/>
    </xf>
    <xf numFmtId="0" fontId="14" fillId="5" borderId="10" xfId="1" applyFont="1" applyFill="1" applyBorder="1" applyAlignment="1">
      <alignment vertical="center" wrapText="1"/>
    </xf>
    <xf numFmtId="0" fontId="6" fillId="0" borderId="11" xfId="1" applyFont="1" applyFill="1" applyBorder="1" applyAlignment="1" applyProtection="1">
      <alignment horizontal="center" vertical="center"/>
      <protection locked="0"/>
    </xf>
    <xf numFmtId="0" fontId="6" fillId="0" borderId="10" xfId="1" applyFont="1" applyFill="1" applyBorder="1" applyAlignment="1" applyProtection="1">
      <alignment horizontal="center" vertical="center"/>
      <protection locked="0"/>
    </xf>
    <xf numFmtId="1" fontId="17" fillId="0" borderId="10" xfId="1" applyNumberFormat="1" applyFont="1" applyFill="1" applyBorder="1" applyAlignment="1" applyProtection="1">
      <alignment horizontal="center" vertical="center"/>
    </xf>
    <xf numFmtId="2" fontId="18" fillId="0" borderId="9" xfId="1" applyNumberFormat="1" applyFont="1" applyFill="1" applyBorder="1" applyAlignment="1" applyProtection="1">
      <alignment horizontal="center" vertical="center"/>
    </xf>
    <xf numFmtId="1" fontId="19" fillId="0" borderId="0" xfId="1" applyNumberFormat="1" applyFont="1" applyBorder="1" applyAlignment="1" applyProtection="1">
      <alignment horizontal="center" vertical="center"/>
    </xf>
    <xf numFmtId="2" fontId="8" fillId="0" borderId="0" xfId="1" applyNumberFormat="1" applyFont="1" applyBorder="1" applyAlignment="1" applyProtection="1">
      <alignment horizontal="center" vertical="center"/>
    </xf>
    <xf numFmtId="1" fontId="8" fillId="0" borderId="0" xfId="1" applyNumberFormat="1" applyFont="1" applyFill="1" applyBorder="1" applyAlignment="1" applyProtection="1">
      <alignment horizontal="center" vertical="center"/>
    </xf>
    <xf numFmtId="0" fontId="14" fillId="0" borderId="10" xfId="1" applyFont="1" applyBorder="1" applyAlignment="1">
      <alignment vertical="center" wrapText="1"/>
    </xf>
    <xf numFmtId="0" fontId="6" fillId="0" borderId="13" xfId="1" applyFont="1" applyFill="1" applyBorder="1" applyAlignment="1" applyProtection="1">
      <alignment horizontal="center" vertical="center"/>
      <protection locked="0"/>
    </xf>
    <xf numFmtId="0" fontId="6" fillId="0" borderId="14" xfId="1" applyFont="1" applyFill="1" applyBorder="1" applyAlignment="1" applyProtection="1">
      <alignment horizontal="center" vertical="center"/>
      <protection locked="0"/>
    </xf>
    <xf numFmtId="2" fontId="18" fillId="0" borderId="10" xfId="1" applyNumberFormat="1" applyFont="1" applyFill="1" applyBorder="1" applyAlignment="1" applyProtection="1">
      <alignment horizontal="center" vertical="center"/>
    </xf>
    <xf numFmtId="0" fontId="14" fillId="0" borderId="10" xfId="1" applyFont="1" applyBorder="1" applyAlignment="1">
      <alignment horizontal="left" vertical="center" wrapText="1" indent="1"/>
    </xf>
    <xf numFmtId="0" fontId="14" fillId="5" borderId="18" xfId="1" applyFont="1" applyFill="1" applyBorder="1" applyAlignment="1">
      <alignment horizontal="left" vertical="center" wrapText="1" indent="1"/>
    </xf>
    <xf numFmtId="0" fontId="14" fillId="5" borderId="14" xfId="1" applyFont="1" applyFill="1" applyBorder="1" applyAlignment="1">
      <alignment horizontal="left" vertical="center" wrapText="1" indent="1"/>
    </xf>
    <xf numFmtId="0" fontId="14" fillId="0" borderId="18" xfId="1" applyFont="1" applyBorder="1" applyAlignment="1">
      <alignment horizontal="left" vertical="center" wrapText="1" indent="1"/>
    </xf>
    <xf numFmtId="0" fontId="14" fillId="0" borderId="14" xfId="1" applyFont="1" applyBorder="1" applyAlignment="1">
      <alignment horizontal="left" vertical="center" wrapText="1" indent="1"/>
    </xf>
    <xf numFmtId="0" fontId="14" fillId="0" borderId="10" xfId="1" applyFont="1" applyFill="1" applyBorder="1" applyAlignment="1">
      <alignment vertical="center" wrapText="1"/>
    </xf>
    <xf numFmtId="0" fontId="14" fillId="5" borderId="9" xfId="1" applyFont="1" applyFill="1" applyBorder="1" applyAlignment="1">
      <alignment vertical="center" wrapText="1"/>
    </xf>
    <xf numFmtId="0" fontId="16" fillId="5" borderId="18" xfId="1" applyFont="1" applyFill="1" applyBorder="1" applyAlignment="1">
      <alignment horizontal="left" vertical="center" wrapText="1" indent="3"/>
    </xf>
    <xf numFmtId="0" fontId="3" fillId="5" borderId="14" xfId="1" applyFont="1" applyFill="1" applyBorder="1" applyAlignment="1">
      <alignment vertical="center"/>
    </xf>
    <xf numFmtId="0" fontId="14" fillId="0" borderId="11" xfId="1" applyFont="1" applyFill="1" applyBorder="1" applyAlignment="1">
      <alignment vertical="center" wrapText="1"/>
    </xf>
    <xf numFmtId="0" fontId="6" fillId="0" borderId="0" xfId="1" applyFont="1" applyBorder="1" applyAlignment="1">
      <alignment vertical="center" wrapText="1"/>
    </xf>
    <xf numFmtId="0" fontId="20" fillId="0" borderId="0" xfId="1" applyFont="1" applyBorder="1" applyAlignment="1">
      <alignment horizontal="right" vertical="center"/>
    </xf>
    <xf numFmtId="10" fontId="8" fillId="0" borderId="0" xfId="1" applyNumberFormat="1" applyFont="1" applyAlignment="1">
      <alignment horizontal="center" vertical="center"/>
    </xf>
    <xf numFmtId="0" fontId="19" fillId="0" borderId="0" xfId="1" applyFont="1" applyBorder="1" applyAlignment="1">
      <alignment horizontal="center" vertical="center"/>
    </xf>
    <xf numFmtId="2" fontId="6" fillId="0" borderId="0" xfId="1" applyNumberFormat="1" applyFont="1" applyBorder="1" applyAlignment="1">
      <alignment horizontal="center" vertical="center"/>
    </xf>
    <xf numFmtId="10" fontId="6" fillId="0" borderId="0" xfId="1" applyNumberFormat="1" applyFont="1" applyBorder="1" applyAlignment="1">
      <alignment horizontal="center" vertical="center"/>
    </xf>
    <xf numFmtId="0" fontId="6" fillId="0" borderId="0" xfId="1" applyFont="1" applyAlignment="1">
      <alignment horizontal="center" vertical="center"/>
    </xf>
    <xf numFmtId="0" fontId="0" fillId="0" borderId="0" xfId="0" applyBorder="1" applyAlignment="1" applyProtection="1">
      <alignment wrapText="1"/>
      <protection locked="0"/>
    </xf>
    <xf numFmtId="0" fontId="0" fillId="0" borderId="0" xfId="0" applyAlignment="1" applyProtection="1">
      <alignment wrapText="1"/>
      <protection locked="0"/>
    </xf>
    <xf numFmtId="0" fontId="0" fillId="0" borderId="0" xfId="0" applyAlignment="1">
      <alignment wrapText="1"/>
    </xf>
    <xf numFmtId="0" fontId="2" fillId="2" borderId="33" xfId="1" applyFont="1" applyFill="1" applyBorder="1" applyAlignment="1" applyProtection="1">
      <alignment horizontal="center" vertical="center" wrapText="1"/>
    </xf>
    <xf numFmtId="0" fontId="3" fillId="0" borderId="0" xfId="1" applyFont="1" applyFill="1" applyBorder="1" applyAlignment="1" applyProtection="1">
      <alignment vertical="center" wrapText="1"/>
      <protection locked="0"/>
    </xf>
    <xf numFmtId="9" fontId="4" fillId="0" borderId="0" xfId="1" applyNumberFormat="1" applyFont="1" applyBorder="1" applyAlignment="1" applyProtection="1">
      <alignment vertical="center" wrapText="1"/>
      <protection locked="0"/>
    </xf>
    <xf numFmtId="0" fontId="3" fillId="0" borderId="0" xfId="1" applyFont="1" applyBorder="1" applyAlignment="1">
      <alignment vertical="center" wrapText="1"/>
    </xf>
    <xf numFmtId="0" fontId="6" fillId="0" borderId="22" xfId="1" applyFont="1" applyBorder="1" applyAlignment="1" applyProtection="1">
      <alignment vertical="center" wrapText="1"/>
    </xf>
    <xf numFmtId="0" fontId="3" fillId="0" borderId="0" xfId="1" applyFont="1" applyFill="1" applyBorder="1" applyAlignment="1" applyProtection="1">
      <alignment vertical="center"/>
      <protection locked="0"/>
    </xf>
    <xf numFmtId="0" fontId="6" fillId="0" borderId="25" xfId="1" applyFont="1" applyBorder="1" applyAlignment="1" applyProtection="1">
      <alignment vertical="center" wrapText="1"/>
    </xf>
    <xf numFmtId="0" fontId="6" fillId="0" borderId="34" xfId="1" applyFont="1" applyBorder="1" applyAlignment="1" applyProtection="1">
      <alignment vertical="center" wrapText="1"/>
    </xf>
    <xf numFmtId="0" fontId="6" fillId="0" borderId="27" xfId="1" applyFont="1" applyBorder="1" applyAlignment="1" applyProtection="1">
      <alignment vertical="center" wrapText="1"/>
    </xf>
    <xf numFmtId="9" fontId="4" fillId="0" borderId="0" xfId="1" applyNumberFormat="1" applyFont="1" applyBorder="1" applyAlignment="1" applyProtection="1">
      <alignment horizontal="center" vertical="center"/>
      <protection locked="0"/>
    </xf>
    <xf numFmtId="10" fontId="6" fillId="0" borderId="0" xfId="1" applyNumberFormat="1" applyFont="1" applyBorder="1" applyAlignment="1" applyProtection="1">
      <alignment horizontal="center" vertical="center"/>
      <protection locked="0"/>
    </xf>
    <xf numFmtId="0" fontId="4" fillId="0" borderId="0" xfId="1" applyFont="1" applyBorder="1" applyAlignment="1" applyProtection="1">
      <alignment horizontal="left" vertical="center"/>
      <protection locked="0"/>
    </xf>
    <xf numFmtId="0" fontId="0" fillId="0" borderId="0" xfId="0" applyProtection="1">
      <protection locked="0"/>
    </xf>
    <xf numFmtId="0" fontId="25" fillId="0" borderId="0" xfId="1" applyFont="1" applyFill="1" applyBorder="1" applyAlignment="1" applyProtection="1">
      <alignment horizontal="center" vertical="center" wrapText="1"/>
    </xf>
    <xf numFmtId="0" fontId="10" fillId="0" borderId="0" xfId="1" applyFont="1" applyFill="1" applyBorder="1" applyAlignment="1" applyProtection="1">
      <alignment horizontal="center" vertical="center"/>
    </xf>
    <xf numFmtId="0" fontId="28" fillId="5" borderId="9" xfId="1" applyFont="1" applyFill="1" applyBorder="1" applyAlignment="1">
      <alignment horizontal="left" vertical="center" wrapText="1"/>
    </xf>
    <xf numFmtId="0" fontId="28" fillId="0" borderId="9" xfId="1" applyFont="1" applyBorder="1" applyAlignment="1">
      <alignment horizontal="left" vertical="center" wrapText="1"/>
    </xf>
    <xf numFmtId="0" fontId="12" fillId="3" borderId="21" xfId="1" applyFont="1" applyFill="1" applyBorder="1" applyAlignment="1">
      <alignment horizontal="left" vertical="center"/>
    </xf>
    <xf numFmtId="0" fontId="3" fillId="3" borderId="26" xfId="1" applyFont="1" applyFill="1" applyBorder="1" applyAlignment="1" applyProtection="1">
      <alignment horizontal="center" vertical="center"/>
    </xf>
    <xf numFmtId="0" fontId="12" fillId="3" borderId="6" xfId="1" applyFont="1" applyFill="1" applyBorder="1" applyAlignment="1">
      <alignment horizontal="left" vertical="center"/>
    </xf>
    <xf numFmtId="1" fontId="8" fillId="0" borderId="0" xfId="1" applyNumberFormat="1" applyFont="1" applyFill="1" applyBorder="1" applyAlignment="1" applyProtection="1">
      <alignment horizontal="center" vertical="center"/>
    </xf>
    <xf numFmtId="1" fontId="8" fillId="0" borderId="0" xfId="1" applyNumberFormat="1" applyFont="1" applyAlignment="1" applyProtection="1">
      <alignment horizontal="center" vertical="center"/>
    </xf>
    <xf numFmtId="0" fontId="2" fillId="4" borderId="22" xfId="1" applyFont="1" applyFill="1" applyBorder="1" applyAlignment="1">
      <alignment horizontal="left" vertical="center"/>
    </xf>
    <xf numFmtId="0" fontId="2" fillId="4" borderId="23" xfId="1" applyFont="1" applyFill="1" applyBorder="1" applyAlignment="1">
      <alignment horizontal="left" vertical="center"/>
    </xf>
    <xf numFmtId="0" fontId="2" fillId="4" borderId="40" xfId="1" applyFont="1" applyFill="1" applyBorder="1" applyAlignment="1">
      <alignment horizontal="left" vertical="center"/>
    </xf>
    <xf numFmtId="0" fontId="14" fillId="0" borderId="25" xfId="1" applyFont="1" applyBorder="1" applyAlignment="1">
      <alignment horizontal="left" vertical="center" wrapText="1"/>
    </xf>
    <xf numFmtId="0" fontId="14" fillId="0" borderId="10" xfId="1" applyFont="1" applyBorder="1" applyAlignment="1">
      <alignment horizontal="left" vertical="center" wrapText="1"/>
    </xf>
    <xf numFmtId="2" fontId="8" fillId="0" borderId="0" xfId="1" applyNumberFormat="1" applyFont="1" applyBorder="1" applyAlignment="1" applyProtection="1">
      <alignment horizontal="center" vertical="center"/>
    </xf>
    <xf numFmtId="0" fontId="14" fillId="0" borderId="25" xfId="1" applyFont="1" applyBorder="1" applyAlignment="1">
      <alignment vertical="center" wrapText="1"/>
    </xf>
    <xf numFmtId="0" fontId="14" fillId="0" borderId="10" xfId="1" applyFont="1" applyBorder="1" applyAlignment="1">
      <alignment vertical="center" wrapText="1"/>
    </xf>
    <xf numFmtId="0" fontId="6" fillId="0" borderId="9" xfId="1" applyFont="1" applyFill="1" applyBorder="1" applyAlignment="1" applyProtection="1">
      <alignment horizontal="center" vertical="center"/>
      <protection locked="0"/>
    </xf>
    <xf numFmtId="0" fontId="6" fillId="0" borderId="14" xfId="1" applyFont="1" applyFill="1" applyBorder="1" applyAlignment="1" applyProtection="1">
      <alignment horizontal="center" vertical="center"/>
      <protection locked="0"/>
    </xf>
    <xf numFmtId="0" fontId="3" fillId="3" borderId="41" xfId="1" applyFont="1" applyFill="1" applyBorder="1" applyAlignment="1" applyProtection="1">
      <alignment horizontal="center" vertical="center"/>
    </xf>
    <xf numFmtId="0" fontId="3" fillId="3" borderId="42" xfId="1" applyFont="1" applyFill="1" applyBorder="1" applyAlignment="1" applyProtection="1">
      <alignment horizontal="center" vertical="center"/>
    </xf>
    <xf numFmtId="1" fontId="17" fillId="0" borderId="9" xfId="1" applyNumberFormat="1" applyFont="1" applyFill="1" applyBorder="1" applyAlignment="1" applyProtection="1">
      <alignment horizontal="center" vertical="center"/>
    </xf>
    <xf numFmtId="1" fontId="17" fillId="0" borderId="14" xfId="1" applyNumberFormat="1" applyFont="1" applyFill="1" applyBorder="1" applyAlignment="1" applyProtection="1">
      <alignment horizontal="center" vertical="center"/>
    </xf>
    <xf numFmtId="2" fontId="18" fillId="0" borderId="9" xfId="1" applyNumberFormat="1" applyFont="1" applyFill="1" applyBorder="1" applyAlignment="1" applyProtection="1">
      <alignment horizontal="center" vertical="center"/>
    </xf>
    <xf numFmtId="2" fontId="18" fillId="0" borderId="14" xfId="1" applyNumberFormat="1" applyFont="1" applyFill="1" applyBorder="1" applyAlignment="1" applyProtection="1">
      <alignment horizontal="center" vertical="center"/>
    </xf>
    <xf numFmtId="1" fontId="19" fillId="0" borderId="15" xfId="1" applyNumberFormat="1" applyFont="1" applyBorder="1" applyAlignment="1" applyProtection="1">
      <alignment horizontal="center" vertical="center"/>
    </xf>
    <xf numFmtId="0" fontId="1" fillId="0" borderId="10" xfId="1" applyBorder="1" applyAlignment="1">
      <alignment vertical="center"/>
    </xf>
    <xf numFmtId="2" fontId="18" fillId="0" borderId="18" xfId="1" applyNumberFormat="1" applyFont="1" applyFill="1" applyBorder="1" applyAlignment="1" applyProtection="1">
      <alignment horizontal="center" vertical="center"/>
    </xf>
    <xf numFmtId="0" fontId="16" fillId="0" borderId="5" xfId="1" applyFont="1" applyBorder="1" applyAlignment="1">
      <alignment horizontal="left" vertical="center" wrapText="1"/>
    </xf>
    <xf numFmtId="0" fontId="16" fillId="0" borderId="17" xfId="1" applyFont="1" applyBorder="1" applyAlignment="1">
      <alignment horizontal="left" vertical="center" wrapText="1"/>
    </xf>
    <xf numFmtId="0" fontId="16" fillId="0" borderId="45" xfId="1" applyFont="1" applyBorder="1" applyAlignment="1">
      <alignment horizontal="left" vertical="center" wrapText="1"/>
    </xf>
    <xf numFmtId="0" fontId="16" fillId="0" borderId="13" xfId="1" applyFont="1" applyBorder="1" applyAlignment="1">
      <alignment horizontal="left" vertical="center" wrapText="1"/>
    </xf>
    <xf numFmtId="0" fontId="26" fillId="0" borderId="43" xfId="1" applyFont="1" applyBorder="1" applyAlignment="1">
      <alignment horizontal="left" vertical="center" wrapText="1"/>
    </xf>
    <xf numFmtId="0" fontId="26" fillId="0" borderId="16" xfId="1" applyFont="1" applyBorder="1" applyAlignment="1">
      <alignment horizontal="left" vertical="center" wrapText="1"/>
    </xf>
    <xf numFmtId="0" fontId="6" fillId="0" borderId="18" xfId="1" applyFont="1" applyFill="1" applyBorder="1" applyAlignment="1" applyProtection="1">
      <alignment horizontal="center" vertical="center"/>
      <protection locked="0"/>
    </xf>
    <xf numFmtId="0" fontId="3" fillId="3" borderId="44" xfId="1" applyFont="1" applyFill="1" applyBorder="1" applyAlignment="1" applyProtection="1">
      <alignment horizontal="center" vertical="center"/>
    </xf>
    <xf numFmtId="1" fontId="17" fillId="0" borderId="18" xfId="1" applyNumberFormat="1" applyFont="1" applyFill="1" applyBorder="1" applyAlignment="1" applyProtection="1">
      <alignment horizontal="center" vertical="center"/>
    </xf>
    <xf numFmtId="0" fontId="2" fillId="4" borderId="25" xfId="1" applyFont="1" applyFill="1" applyBorder="1" applyAlignment="1">
      <alignment horizontal="left" vertical="center"/>
    </xf>
    <xf numFmtId="0" fontId="2" fillId="4" borderId="10" xfId="1" applyFont="1" applyFill="1" applyBorder="1" applyAlignment="1">
      <alignment horizontal="left" vertical="center"/>
    </xf>
    <xf numFmtId="0" fontId="2" fillId="4" borderId="9" xfId="1" applyFont="1" applyFill="1" applyBorder="1" applyAlignment="1">
      <alignment horizontal="left" vertical="center"/>
    </xf>
    <xf numFmtId="0" fontId="12" fillId="0" borderId="0" xfId="1" applyFont="1" applyBorder="1" applyAlignment="1">
      <alignment horizontal="center" vertical="center" wrapText="1"/>
    </xf>
    <xf numFmtId="10" fontId="2" fillId="0" borderId="10" xfId="1" applyNumberFormat="1" applyFont="1" applyFill="1" applyBorder="1" applyAlignment="1" applyProtection="1">
      <alignment horizontal="center" vertical="center" wrapText="1"/>
    </xf>
    <xf numFmtId="10" fontId="2" fillId="0" borderId="26" xfId="1" applyNumberFormat="1" applyFont="1" applyFill="1" applyBorder="1" applyAlignment="1" applyProtection="1">
      <alignment horizontal="center" vertical="center" wrapText="1"/>
    </xf>
    <xf numFmtId="10" fontId="2" fillId="0" borderId="9" xfId="1" applyNumberFormat="1" applyFont="1" applyFill="1" applyBorder="1" applyAlignment="1" applyProtection="1">
      <alignment horizontal="center" vertical="center" wrapText="1"/>
    </xf>
    <xf numFmtId="2" fontId="13" fillId="7" borderId="38" xfId="1" applyNumberFormat="1" applyFont="1" applyFill="1" applyBorder="1" applyAlignment="1" applyProtection="1">
      <alignment horizontal="center" vertical="center"/>
    </xf>
    <xf numFmtId="2" fontId="13" fillId="7" borderId="39" xfId="1" applyNumberFormat="1" applyFont="1" applyFill="1" applyBorder="1" applyAlignment="1" applyProtection="1">
      <alignment horizontal="center" vertical="center"/>
    </xf>
    <xf numFmtId="0" fontId="6" fillId="0" borderId="11" xfId="1" applyFont="1" applyBorder="1" applyAlignment="1">
      <alignment horizontal="center" vertical="center"/>
    </xf>
    <xf numFmtId="0" fontId="6" fillId="0" borderId="26" xfId="1" applyFont="1" applyBorder="1" applyAlignment="1">
      <alignment horizontal="center" vertical="center"/>
    </xf>
    <xf numFmtId="0" fontId="21" fillId="5" borderId="30" xfId="0" applyFont="1" applyFill="1" applyBorder="1" applyAlignment="1" applyProtection="1">
      <alignment horizontal="center" wrapText="1"/>
    </xf>
    <xf numFmtId="0" fontId="21" fillId="5" borderId="31" xfId="0" applyFont="1" applyFill="1" applyBorder="1" applyAlignment="1" applyProtection="1">
      <alignment horizontal="center" wrapText="1"/>
    </xf>
    <xf numFmtId="0" fontId="21" fillId="5" borderId="32" xfId="0" applyFont="1" applyFill="1" applyBorder="1" applyAlignment="1" applyProtection="1">
      <alignment horizontal="center" wrapText="1"/>
    </xf>
    <xf numFmtId="0" fontId="2" fillId="2" borderId="19" xfId="1" applyFont="1" applyFill="1" applyBorder="1" applyAlignment="1" applyProtection="1">
      <alignment horizontal="center" wrapText="1"/>
    </xf>
    <xf numFmtId="0" fontId="2" fillId="2" borderId="20" xfId="1" applyFont="1" applyFill="1" applyBorder="1" applyAlignment="1" applyProtection="1">
      <alignment horizontal="center" wrapText="1"/>
    </xf>
    <xf numFmtId="0" fontId="2" fillId="2" borderId="21" xfId="1" applyFont="1" applyFill="1" applyBorder="1" applyAlignment="1" applyProtection="1">
      <alignment horizontal="center" wrapText="1"/>
    </xf>
    <xf numFmtId="0" fontId="6" fillId="0" borderId="4" xfId="1" applyFont="1" applyBorder="1" applyAlignment="1" applyProtection="1">
      <alignment horizontal="center" vertical="center" wrapText="1"/>
      <protection locked="0"/>
    </xf>
    <xf numFmtId="0" fontId="6" fillId="0" borderId="5" xfId="1" applyFont="1" applyBorder="1" applyAlignment="1" applyProtection="1">
      <alignment horizontal="center" vertical="center" wrapText="1"/>
      <protection locked="0"/>
    </xf>
    <xf numFmtId="0" fontId="6" fillId="0" borderId="7" xfId="1" applyFont="1" applyBorder="1" applyAlignment="1" applyProtection="1">
      <alignment horizontal="center" vertical="center" wrapText="1"/>
      <protection locked="0"/>
    </xf>
    <xf numFmtId="0" fontId="13" fillId="0" borderId="23" xfId="1" applyFont="1" applyBorder="1" applyAlignment="1" applyProtection="1">
      <alignment horizontal="center" vertical="center" wrapText="1"/>
    </xf>
    <xf numFmtId="0" fontId="13" fillId="0" borderId="24" xfId="1" applyFont="1" applyBorder="1" applyAlignment="1" applyProtection="1">
      <alignment horizontal="center" vertical="center" wrapText="1"/>
    </xf>
    <xf numFmtId="0" fontId="2" fillId="0" borderId="1" xfId="1" applyFont="1" applyBorder="1" applyAlignment="1">
      <alignment horizontal="center" vertical="center" wrapText="1"/>
    </xf>
    <xf numFmtId="0" fontId="2" fillId="0" borderId="2" xfId="1" applyFont="1" applyBorder="1" applyAlignment="1">
      <alignment horizontal="center" vertical="center" wrapText="1"/>
    </xf>
    <xf numFmtId="0" fontId="2" fillId="0" borderId="3" xfId="1" applyFont="1" applyBorder="1" applyAlignment="1">
      <alignment horizontal="center" vertical="center" wrapText="1"/>
    </xf>
    <xf numFmtId="0" fontId="2" fillId="0" borderId="10" xfId="1" applyFont="1" applyBorder="1" applyAlignment="1" applyProtection="1">
      <alignment horizontal="center" vertical="center" wrapText="1"/>
      <protection locked="0"/>
    </xf>
    <xf numFmtId="0" fontId="2" fillId="0" borderId="26" xfId="1" applyFont="1" applyBorder="1" applyAlignment="1" applyProtection="1">
      <alignment horizontal="center" vertical="center" wrapText="1"/>
      <protection locked="0"/>
    </xf>
    <xf numFmtId="0" fontId="14" fillId="0" borderId="43" xfId="1" applyFont="1" applyBorder="1" applyAlignment="1">
      <alignment horizontal="left" vertical="center" wrapText="1"/>
    </xf>
    <xf numFmtId="0" fontId="14" fillId="0" borderId="16" xfId="1" applyFont="1" applyBorder="1" applyAlignment="1">
      <alignment horizontal="left" vertical="center" wrapText="1"/>
    </xf>
    <xf numFmtId="0" fontId="14" fillId="0" borderId="5" xfId="1" applyFont="1" applyBorder="1" applyAlignment="1">
      <alignment horizontal="left" vertical="center" wrapText="1"/>
    </xf>
    <xf numFmtId="0" fontId="14" fillId="0" borderId="17" xfId="1" applyFont="1" applyBorder="1" applyAlignment="1">
      <alignment horizontal="left" vertical="center" wrapText="1"/>
    </xf>
    <xf numFmtId="0" fontId="14" fillId="0" borderId="37" xfId="1" applyFont="1" applyBorder="1" applyAlignment="1">
      <alignment horizontal="left" vertical="center" wrapText="1"/>
    </xf>
    <xf numFmtId="0" fontId="14" fillId="0" borderId="11" xfId="1" applyFont="1" applyBorder="1" applyAlignment="1">
      <alignment horizontal="left" vertical="center" wrapText="1"/>
    </xf>
    <xf numFmtId="0" fontId="14" fillId="0" borderId="45" xfId="1" applyFont="1" applyBorder="1" applyAlignment="1">
      <alignment horizontal="left" vertical="center" wrapText="1"/>
    </xf>
    <xf numFmtId="0" fontId="14" fillId="0" borderId="13" xfId="1" applyFont="1" applyBorder="1" applyAlignment="1">
      <alignment horizontal="left" vertical="center" wrapText="1"/>
    </xf>
    <xf numFmtId="0" fontId="14" fillId="5" borderId="9" xfId="1" applyFont="1" applyFill="1" applyBorder="1" applyAlignment="1">
      <alignment vertical="center" wrapText="1"/>
    </xf>
    <xf numFmtId="0" fontId="1" fillId="5" borderId="14" xfId="1" applyFill="1" applyBorder="1" applyAlignment="1">
      <alignment vertical="center"/>
    </xf>
    <xf numFmtId="0" fontId="6" fillId="0" borderId="28" xfId="1" applyFont="1" applyBorder="1" applyAlignment="1" applyProtection="1">
      <alignment horizontal="center" vertical="center" wrapText="1"/>
      <protection locked="0"/>
    </xf>
    <xf numFmtId="0" fontId="6" fillId="0" borderId="29" xfId="1" applyFont="1" applyBorder="1" applyAlignment="1" applyProtection="1">
      <alignment horizontal="center" vertical="center" wrapText="1"/>
      <protection locked="0"/>
    </xf>
    <xf numFmtId="0" fontId="2" fillId="6" borderId="30" xfId="1" applyFont="1" applyFill="1" applyBorder="1" applyAlignment="1" applyProtection="1">
      <alignment horizontal="center" vertical="center"/>
    </xf>
    <xf numFmtId="0" fontId="2" fillId="6" borderId="31" xfId="1" applyFont="1" applyFill="1" applyBorder="1" applyAlignment="1" applyProtection="1">
      <alignment horizontal="center" vertical="center"/>
    </xf>
    <xf numFmtId="0" fontId="2" fillId="6" borderId="32" xfId="1" applyFont="1" applyFill="1" applyBorder="1" applyAlignment="1" applyProtection="1">
      <alignment horizontal="center" vertical="center"/>
    </xf>
    <xf numFmtId="0" fontId="2" fillId="3" borderId="30" xfId="1" applyFont="1" applyFill="1" applyBorder="1" applyAlignment="1" applyProtection="1">
      <alignment horizontal="center" vertical="center" wrapText="1"/>
      <protection locked="0"/>
    </xf>
    <xf numFmtId="0" fontId="2" fillId="3" borderId="31" xfId="1" applyFont="1" applyFill="1" applyBorder="1" applyAlignment="1" applyProtection="1">
      <alignment horizontal="center" vertical="center" wrapText="1"/>
      <protection locked="0"/>
    </xf>
    <xf numFmtId="0" fontId="2" fillId="3" borderId="32" xfId="1" applyFont="1" applyFill="1" applyBorder="1" applyAlignment="1" applyProtection="1">
      <alignment horizontal="center" vertical="center" wrapText="1"/>
      <protection locked="0"/>
    </xf>
    <xf numFmtId="0" fontId="22" fillId="0" borderId="30" xfId="1" applyFont="1" applyBorder="1" applyAlignment="1" applyProtection="1">
      <alignment horizontal="center" vertical="center" wrapText="1"/>
      <protection locked="0"/>
    </xf>
    <xf numFmtId="0" fontId="22" fillId="0" borderId="31" xfId="1" applyFont="1" applyBorder="1" applyAlignment="1" applyProtection="1">
      <alignment horizontal="center" vertical="center" wrapText="1"/>
      <protection locked="0"/>
    </xf>
    <xf numFmtId="0" fontId="22" fillId="0" borderId="32" xfId="1" applyFont="1" applyBorder="1" applyAlignment="1" applyProtection="1">
      <alignment horizontal="center" vertical="center" wrapText="1"/>
      <protection locked="0"/>
    </xf>
    <xf numFmtId="0" fontId="6" fillId="0" borderId="30" xfId="1" applyFont="1" applyBorder="1" applyAlignment="1">
      <alignment horizontal="center" vertical="center" wrapText="1"/>
    </xf>
    <xf numFmtId="0" fontId="6" fillId="0" borderId="31" xfId="1" applyFont="1" applyBorder="1" applyAlignment="1">
      <alignment horizontal="center" vertical="center" wrapText="1"/>
    </xf>
    <xf numFmtId="0" fontId="6" fillId="0" borderId="32" xfId="1" applyFont="1" applyBorder="1" applyAlignment="1">
      <alignment horizontal="center" vertical="center" wrapText="1"/>
    </xf>
    <xf numFmtId="0" fontId="6" fillId="0" borderId="19" xfId="1" applyFont="1" applyBorder="1" applyAlignment="1" applyProtection="1">
      <alignment horizontal="center" vertical="center" wrapText="1"/>
      <protection locked="0"/>
    </xf>
    <xf numFmtId="0" fontId="6" fillId="0" borderId="21" xfId="1" applyFont="1" applyBorder="1" applyAlignment="1" applyProtection="1">
      <alignment horizontal="center" vertical="center" wrapText="1"/>
      <protection locked="0"/>
    </xf>
    <xf numFmtId="0" fontId="6" fillId="0" borderId="6" xfId="1" applyFont="1" applyBorder="1" applyAlignment="1" applyProtection="1">
      <alignment horizontal="center" vertical="center" wrapText="1"/>
      <protection locked="0"/>
    </xf>
    <xf numFmtId="0" fontId="6" fillId="0" borderId="8" xfId="1" applyFont="1" applyBorder="1" applyAlignment="1" applyProtection="1">
      <alignment horizontal="center" vertical="center" wrapText="1"/>
      <protection locked="0"/>
    </xf>
    <xf numFmtId="0" fontId="6" fillId="0" borderId="10" xfId="1" applyFont="1" applyBorder="1" applyAlignment="1" applyProtection="1">
      <alignment horizontal="center" vertical="center" wrapText="1"/>
      <protection locked="0"/>
    </xf>
    <xf numFmtId="0" fontId="6" fillId="0" borderId="26" xfId="1" applyFont="1" applyBorder="1" applyAlignment="1" applyProtection="1">
      <alignment horizontal="center" vertical="center" wrapText="1"/>
      <protection locked="0"/>
    </xf>
    <xf numFmtId="0" fontId="6" fillId="0" borderId="12" xfId="1" applyFont="1" applyBorder="1" applyAlignment="1" applyProtection="1">
      <alignment horizontal="center" vertical="center" wrapText="1"/>
      <protection locked="0"/>
    </xf>
    <xf numFmtId="0" fontId="6" fillId="0" borderId="35" xfId="1" applyFont="1" applyBorder="1" applyAlignment="1" applyProtection="1">
      <alignment horizontal="center" vertical="center" wrapText="1"/>
      <protection locked="0"/>
    </xf>
    <xf numFmtId="0" fontId="6" fillId="0" borderId="36" xfId="1" applyFont="1" applyBorder="1" applyAlignment="1" applyProtection="1">
      <alignment horizontal="center" vertical="center" wrapText="1"/>
      <protection locked="0"/>
    </xf>
    <xf numFmtId="0" fontId="6" fillId="0" borderId="5" xfId="1" applyFont="1" applyBorder="1" applyAlignment="1" applyProtection="1">
      <alignment horizontal="center" vertical="center" wrapText="1"/>
    </xf>
    <xf numFmtId="0" fontId="6" fillId="0" borderId="7" xfId="1" applyFont="1" applyBorder="1" applyAlignment="1" applyProtection="1">
      <alignment horizontal="center" vertical="center" wrapText="1"/>
    </xf>
    <xf numFmtId="0" fontId="2" fillId="4" borderId="34" xfId="1" applyFont="1" applyFill="1" applyBorder="1" applyAlignment="1">
      <alignment horizontal="left" vertical="center"/>
    </xf>
    <xf numFmtId="0" fontId="2" fillId="0" borderId="0" xfId="1" applyFont="1" applyBorder="1" applyAlignment="1">
      <alignment horizontal="center" vertical="center"/>
    </xf>
    <xf numFmtId="0" fontId="14" fillId="0" borderId="46" xfId="1" applyFont="1" applyBorder="1" applyAlignment="1">
      <alignment horizontal="left" vertical="center" wrapText="1"/>
    </xf>
    <xf numFmtId="0" fontId="14" fillId="0" borderId="0" xfId="1" applyFont="1" applyBorder="1" applyAlignment="1">
      <alignment horizontal="left" vertical="center" wrapText="1"/>
    </xf>
    <xf numFmtId="0" fontId="14" fillId="0" borderId="7" xfId="1" applyFont="1" applyBorder="1" applyAlignment="1">
      <alignment horizontal="left" vertical="center" wrapText="1"/>
    </xf>
    <xf numFmtId="0" fontId="14" fillId="0" borderId="47" xfId="1" applyFont="1" applyBorder="1" applyAlignment="1">
      <alignment horizontal="left" vertical="center" wrapText="1"/>
    </xf>
  </cellXfs>
  <cellStyles count="2">
    <cellStyle name="Normal" xfId="0" builtinId="0"/>
    <cellStyle name="Normal 2" xfId="1"/>
  </cellStyles>
  <dxfs count="3">
    <dxf>
      <fill>
        <patternFill>
          <bgColor indexed="22"/>
        </patternFill>
      </fill>
    </dxf>
    <dxf>
      <fill>
        <patternFill>
          <bgColor indexed="22"/>
        </patternFill>
      </fill>
    </dxf>
    <dxf>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clustered"/>
        <c:varyColors val="0"/>
        <c:ser>
          <c:idx val="0"/>
          <c:order val="0"/>
          <c:spPr>
            <a:solidFill>
              <a:srgbClr val="9999FF"/>
            </a:solidFill>
            <a:ln w="12700">
              <a:solidFill>
                <a:srgbClr val="000000"/>
              </a:solidFill>
              <a:prstDash val="solid"/>
            </a:ln>
          </c:spPr>
          <c:invertIfNegative val="0"/>
          <c:dPt>
            <c:idx val="0"/>
            <c:invertIfNegative val="0"/>
            <c:bubble3D val="0"/>
            <c:spPr>
              <a:solidFill>
                <a:srgbClr val="000000"/>
              </a:solidFill>
              <a:ln w="12700">
                <a:solidFill>
                  <a:srgbClr val="000000"/>
                </a:solidFill>
                <a:prstDash val="solid"/>
              </a:ln>
            </c:spPr>
          </c:dPt>
          <c:val>
            <c:numLit>
              <c:formatCode>General</c:formatCode>
              <c:ptCount val="1"/>
              <c:pt idx="0">
                <c:v>0</c:v>
              </c:pt>
            </c:numLit>
          </c:val>
        </c:ser>
        <c:ser>
          <c:idx val="1"/>
          <c:order val="1"/>
          <c:spPr>
            <a:solidFill>
              <a:srgbClr val="993366"/>
            </a:solidFill>
            <a:ln w="12700">
              <a:solidFill>
                <a:srgbClr val="000000"/>
              </a:solidFill>
              <a:prstDash val="solid"/>
            </a:ln>
          </c:spPr>
          <c:invertIfNegative val="0"/>
          <c:dPt>
            <c:idx val="0"/>
            <c:invertIfNegative val="0"/>
            <c:bubble3D val="0"/>
            <c:spPr>
              <a:noFill/>
              <a:ln w="25400">
                <a:noFill/>
              </a:ln>
            </c:spPr>
          </c:dPt>
          <c:val>
            <c:numLit>
              <c:formatCode>General</c:formatCode>
              <c:ptCount val="1"/>
              <c:pt idx="0">
                <c:v>1</c:v>
              </c:pt>
            </c:numLit>
          </c:val>
        </c:ser>
        <c:dLbls>
          <c:showLegendKey val="0"/>
          <c:showVal val="0"/>
          <c:showCatName val="0"/>
          <c:showSerName val="0"/>
          <c:showPercent val="0"/>
          <c:showBubbleSize val="0"/>
        </c:dLbls>
        <c:gapWidth val="0"/>
        <c:overlap val="100"/>
        <c:axId val="436144712"/>
        <c:axId val="416987968"/>
      </c:barChart>
      <c:catAx>
        <c:axId val="436144712"/>
        <c:scaling>
          <c:orientation val="minMax"/>
        </c:scaling>
        <c:delete val="1"/>
        <c:axPos val="l"/>
        <c:majorTickMark val="out"/>
        <c:minorTickMark val="none"/>
        <c:tickLblPos val="none"/>
        <c:crossAx val="416987968"/>
        <c:crosses val="autoZero"/>
        <c:auto val="1"/>
        <c:lblAlgn val="ctr"/>
        <c:lblOffset val="100"/>
        <c:noMultiLvlLbl val="0"/>
      </c:catAx>
      <c:valAx>
        <c:axId val="416987968"/>
        <c:scaling>
          <c:orientation val="minMax"/>
        </c:scaling>
        <c:delete val="1"/>
        <c:axPos val="b"/>
        <c:numFmt formatCode="General" sourceLinked="1"/>
        <c:majorTickMark val="out"/>
        <c:minorTickMark val="none"/>
        <c:tickLblPos val="none"/>
        <c:crossAx val="436144712"/>
        <c:crosses val="autoZero"/>
        <c:crossBetween val="between"/>
      </c:valAx>
      <c:spPr>
        <a:noFill/>
        <a:ln w="25400">
          <a:noFill/>
        </a:ln>
      </c:spPr>
    </c:plotArea>
    <c:plotVisOnly val="1"/>
    <c:dispBlanksAs val="gap"/>
    <c:showDLblsOverMax val="0"/>
  </c:chart>
  <c:spPr>
    <a:noFill/>
    <a:ln w="6350">
      <a:noFill/>
    </a:ln>
  </c:spPr>
  <c:txPr>
    <a:bodyPr/>
    <a:lstStyle/>
    <a:p>
      <a:pPr>
        <a:defRPr sz="100" b="0" i="0" u="none" strike="noStrike" baseline="0">
          <a:solidFill>
            <a:srgbClr val="000000"/>
          </a:solidFill>
          <a:latin typeface="Arial"/>
          <a:ea typeface="Arial"/>
          <a:cs typeface="Arial"/>
        </a:defRPr>
      </a:pPr>
      <a:endParaRPr lang="fr-FR"/>
    </a:p>
  </c:txPr>
  <c:printSettings>
    <c:headerFooter alignWithMargins="0"/>
    <c:pageMargins b="0.98425196899999956" l="0.75000000000000633" r="0.75000000000000633" t="0.98425196899999956" header="0.49212598450000317" footer="0.49212598450000317"/>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clustered"/>
        <c:varyColors val="0"/>
        <c:ser>
          <c:idx val="0"/>
          <c:order val="0"/>
          <c:spPr>
            <a:solidFill>
              <a:srgbClr val="9999FF"/>
            </a:solidFill>
            <a:ln w="12700">
              <a:solidFill>
                <a:srgbClr val="000000"/>
              </a:solidFill>
              <a:prstDash val="solid"/>
            </a:ln>
          </c:spPr>
          <c:invertIfNegative val="0"/>
          <c:dPt>
            <c:idx val="0"/>
            <c:invertIfNegative val="0"/>
            <c:bubble3D val="0"/>
            <c:spPr>
              <a:solidFill>
                <a:srgbClr val="000000"/>
              </a:solidFill>
              <a:ln w="12700">
                <a:solidFill>
                  <a:srgbClr val="000000"/>
                </a:solidFill>
                <a:prstDash val="solid"/>
              </a:ln>
            </c:spPr>
          </c:dPt>
          <c:val>
            <c:numLit>
              <c:formatCode>General</c:formatCode>
              <c:ptCount val="1"/>
              <c:pt idx="0">
                <c:v>0</c:v>
              </c:pt>
            </c:numLit>
          </c:val>
        </c:ser>
        <c:ser>
          <c:idx val="1"/>
          <c:order val="1"/>
          <c:spPr>
            <a:solidFill>
              <a:srgbClr val="993366"/>
            </a:solidFill>
            <a:ln w="12700">
              <a:solidFill>
                <a:srgbClr val="000000"/>
              </a:solidFill>
              <a:prstDash val="solid"/>
            </a:ln>
          </c:spPr>
          <c:invertIfNegative val="0"/>
          <c:dPt>
            <c:idx val="0"/>
            <c:invertIfNegative val="0"/>
            <c:bubble3D val="0"/>
            <c:spPr>
              <a:noFill/>
              <a:ln w="25400">
                <a:noFill/>
              </a:ln>
            </c:spPr>
          </c:dPt>
          <c:val>
            <c:numLit>
              <c:formatCode>General</c:formatCode>
              <c:ptCount val="1"/>
              <c:pt idx="0">
                <c:v>1</c:v>
              </c:pt>
            </c:numLit>
          </c:val>
        </c:ser>
        <c:dLbls>
          <c:showLegendKey val="0"/>
          <c:showVal val="0"/>
          <c:showCatName val="0"/>
          <c:showSerName val="0"/>
          <c:showPercent val="0"/>
          <c:showBubbleSize val="0"/>
        </c:dLbls>
        <c:gapWidth val="0"/>
        <c:overlap val="100"/>
        <c:axId val="416987576"/>
        <c:axId val="416989144"/>
      </c:barChart>
      <c:catAx>
        <c:axId val="416987576"/>
        <c:scaling>
          <c:orientation val="minMax"/>
        </c:scaling>
        <c:delete val="1"/>
        <c:axPos val="l"/>
        <c:majorTickMark val="out"/>
        <c:minorTickMark val="none"/>
        <c:tickLblPos val="none"/>
        <c:crossAx val="416989144"/>
        <c:crosses val="autoZero"/>
        <c:auto val="1"/>
        <c:lblAlgn val="ctr"/>
        <c:lblOffset val="100"/>
        <c:noMultiLvlLbl val="0"/>
      </c:catAx>
      <c:valAx>
        <c:axId val="416989144"/>
        <c:scaling>
          <c:orientation val="minMax"/>
        </c:scaling>
        <c:delete val="1"/>
        <c:axPos val="b"/>
        <c:numFmt formatCode="General" sourceLinked="1"/>
        <c:majorTickMark val="out"/>
        <c:minorTickMark val="none"/>
        <c:tickLblPos val="none"/>
        <c:crossAx val="416987576"/>
        <c:crosses val="autoZero"/>
        <c:crossBetween val="between"/>
      </c:valAx>
      <c:spPr>
        <a:noFill/>
        <a:ln w="25400">
          <a:noFill/>
        </a:ln>
      </c:spPr>
    </c:plotArea>
    <c:plotVisOnly val="1"/>
    <c:dispBlanksAs val="gap"/>
    <c:showDLblsOverMax val="0"/>
  </c:chart>
  <c:spPr>
    <a:noFill/>
    <a:ln w="6350">
      <a:noFill/>
    </a:ln>
  </c:spPr>
  <c:txPr>
    <a:bodyPr/>
    <a:lstStyle/>
    <a:p>
      <a:pPr>
        <a:defRPr sz="100" b="0" i="0" u="none" strike="noStrike" baseline="0">
          <a:solidFill>
            <a:srgbClr val="000000"/>
          </a:solidFill>
          <a:latin typeface="Arial"/>
          <a:ea typeface="Arial"/>
          <a:cs typeface="Arial"/>
        </a:defRPr>
      </a:pPr>
      <a:endParaRPr lang="fr-FR"/>
    </a:p>
  </c:txPr>
  <c:printSettings>
    <c:headerFooter alignWithMargins="0"/>
    <c:pageMargins b="0.98425196899999956" l="0.75000000000000633" r="0.75000000000000633" t="0.98425196899999956" header="0.49212598450000317" footer="0.49212598450000317"/>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10</xdr:col>
      <xdr:colOff>0</xdr:colOff>
      <xdr:row>20</xdr:row>
      <xdr:rowOff>0</xdr:rowOff>
    </xdr:from>
    <xdr:to>
      <xdr:col>10</xdr:col>
      <xdr:colOff>209550</xdr:colOff>
      <xdr:row>20</xdr:row>
      <xdr:rowOff>0</xdr:rowOff>
    </xdr:to>
    <xdr:graphicFrame macro="">
      <xdr:nvGraphicFramePr>
        <xdr:cNvPr id="2" name="Graphique 7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0</xdr:colOff>
      <xdr:row>20</xdr:row>
      <xdr:rowOff>0</xdr:rowOff>
    </xdr:from>
    <xdr:to>
      <xdr:col>10</xdr:col>
      <xdr:colOff>219075</xdr:colOff>
      <xdr:row>20</xdr:row>
      <xdr:rowOff>0</xdr:rowOff>
    </xdr:to>
    <xdr:graphicFrame macro="">
      <xdr:nvGraphicFramePr>
        <xdr:cNvPr id="3" name="Graphique 9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70"/>
  <sheetViews>
    <sheetView showGridLines="0" tabSelected="1" topLeftCell="A41" zoomScale="80" zoomScaleNormal="80" workbookViewId="0">
      <selection activeCell="A63" sqref="A63:B64"/>
    </sheetView>
  </sheetViews>
  <sheetFormatPr baseColWidth="10" defaultRowHeight="15" x14ac:dyDescent="0.25"/>
  <cols>
    <col min="1" max="1" width="44.42578125" customWidth="1"/>
    <col min="2" max="2" width="72.7109375" customWidth="1"/>
    <col min="3" max="3" width="95.7109375" customWidth="1"/>
    <col min="4" max="9" width="7" customWidth="1"/>
    <col min="10" max="10" width="3.42578125" customWidth="1"/>
    <col min="11" max="12" width="10" customWidth="1"/>
    <col min="13" max="28" width="1" customWidth="1"/>
    <col min="29" max="30" width="1.5703125" customWidth="1"/>
  </cols>
  <sheetData>
    <row r="1" spans="1:24" s="61" customFormat="1" ht="34.5" customHeight="1" thickBot="1" x14ac:dyDescent="0.35">
      <c r="A1" s="123" t="s">
        <v>114</v>
      </c>
      <c r="B1" s="124"/>
      <c r="C1" s="124"/>
      <c r="D1" s="124"/>
      <c r="E1" s="124"/>
      <c r="F1" s="124"/>
      <c r="G1" s="124"/>
      <c r="H1" s="125"/>
      <c r="I1" s="59"/>
      <c r="J1" s="60"/>
      <c r="K1" s="1"/>
      <c r="L1" s="2"/>
      <c r="M1" s="3"/>
      <c r="N1" s="2"/>
      <c r="O1" s="4"/>
      <c r="P1" s="4"/>
      <c r="Q1" s="5"/>
      <c r="R1" s="5"/>
      <c r="S1" s="2"/>
      <c r="T1" s="6"/>
      <c r="U1" s="7"/>
    </row>
    <row r="2" spans="1:24" s="52" customFormat="1" ht="12.95" customHeight="1" thickBot="1" x14ac:dyDescent="0.25">
      <c r="A2" s="62" t="s">
        <v>97</v>
      </c>
      <c r="B2" s="126" t="s">
        <v>98</v>
      </c>
      <c r="C2" s="127"/>
      <c r="D2" s="127"/>
      <c r="E2" s="127"/>
      <c r="F2" s="127"/>
      <c r="G2" s="127"/>
      <c r="H2" s="128"/>
      <c r="I2" s="63"/>
      <c r="J2" s="64"/>
      <c r="K2" s="1"/>
      <c r="L2" s="2"/>
      <c r="M2" s="3"/>
      <c r="N2" s="2"/>
      <c r="O2" s="4"/>
      <c r="P2" s="4"/>
      <c r="Q2" s="5"/>
      <c r="R2" s="5"/>
      <c r="S2" s="2"/>
      <c r="T2" s="6"/>
      <c r="U2" s="7"/>
      <c r="V2" s="65"/>
      <c r="W2" s="65"/>
      <c r="X2" s="65"/>
    </row>
    <row r="3" spans="1:24" s="52" customFormat="1" ht="12.95" customHeight="1" x14ac:dyDescent="0.25">
      <c r="A3" s="129"/>
      <c r="B3" s="66" t="s">
        <v>0</v>
      </c>
      <c r="C3" s="132" t="s">
        <v>1</v>
      </c>
      <c r="D3" s="132"/>
      <c r="E3" s="132"/>
      <c r="F3" s="132"/>
      <c r="G3" s="132"/>
      <c r="H3" s="133"/>
      <c r="I3" s="67"/>
      <c r="J3" s="64"/>
      <c r="K3" s="1"/>
      <c r="L3" s="2"/>
      <c r="M3" s="3"/>
      <c r="N3" s="2"/>
      <c r="O3" s="4"/>
      <c r="P3" s="4"/>
      <c r="Q3" s="5"/>
      <c r="R3" s="5"/>
      <c r="S3" s="2"/>
      <c r="T3" s="6"/>
      <c r="U3" s="7"/>
      <c r="V3" s="65"/>
      <c r="W3" s="65"/>
      <c r="X3" s="65"/>
    </row>
    <row r="4" spans="1:24" s="52" customFormat="1" ht="24" customHeight="1" x14ac:dyDescent="0.25">
      <c r="A4" s="130"/>
      <c r="B4" s="68" t="s">
        <v>2</v>
      </c>
      <c r="C4" s="134" t="s">
        <v>109</v>
      </c>
      <c r="D4" s="135"/>
      <c r="E4" s="135"/>
      <c r="F4" s="135"/>
      <c r="G4" s="135"/>
      <c r="H4" s="136"/>
      <c r="I4" s="67"/>
      <c r="J4" s="64"/>
      <c r="K4" s="1"/>
      <c r="L4" s="2"/>
      <c r="M4" s="3"/>
      <c r="N4" s="2"/>
      <c r="O4" s="4"/>
      <c r="P4" s="4"/>
      <c r="Q4" s="5"/>
      <c r="R4" s="5"/>
      <c r="S4" s="2"/>
      <c r="T4" s="6"/>
      <c r="U4" s="7"/>
      <c r="V4" s="65"/>
      <c r="W4" s="65"/>
      <c r="X4" s="65"/>
    </row>
    <row r="5" spans="1:24" s="52" customFormat="1" ht="12.95" customHeight="1" x14ac:dyDescent="0.25">
      <c r="A5" s="130"/>
      <c r="B5" s="68" t="s">
        <v>3</v>
      </c>
      <c r="C5" s="137"/>
      <c r="D5" s="137"/>
      <c r="E5" s="137"/>
      <c r="F5" s="137"/>
      <c r="G5" s="137"/>
      <c r="H5" s="138"/>
      <c r="I5" s="67"/>
      <c r="J5" s="64"/>
      <c r="K5" s="1"/>
      <c r="L5" s="2"/>
      <c r="M5" s="3"/>
      <c r="N5" s="2"/>
      <c r="O5" s="4"/>
      <c r="P5" s="4"/>
      <c r="Q5" s="5"/>
      <c r="R5" s="5"/>
      <c r="S5" s="2"/>
      <c r="T5" s="6"/>
      <c r="U5" s="7"/>
      <c r="V5" s="65"/>
      <c r="W5" s="65"/>
      <c r="X5" s="65"/>
    </row>
    <row r="6" spans="1:24" s="52" customFormat="1" ht="12.95" customHeight="1" x14ac:dyDescent="0.25">
      <c r="A6" s="130"/>
      <c r="B6" s="68" t="s">
        <v>4</v>
      </c>
      <c r="C6" s="167"/>
      <c r="D6" s="167"/>
      <c r="E6" s="167"/>
      <c r="F6" s="167"/>
      <c r="G6" s="167"/>
      <c r="H6" s="168"/>
      <c r="I6" s="67"/>
      <c r="J6" s="64"/>
      <c r="K6" s="1"/>
      <c r="L6" s="2"/>
      <c r="M6" s="3"/>
      <c r="N6" s="2"/>
      <c r="O6" s="4"/>
      <c r="P6" s="4"/>
      <c r="Q6" s="5"/>
      <c r="R6" s="5"/>
      <c r="S6" s="2"/>
      <c r="T6" s="6"/>
      <c r="U6" s="7"/>
      <c r="V6" s="65"/>
      <c r="W6" s="65"/>
      <c r="X6" s="65"/>
    </row>
    <row r="7" spans="1:24" s="52" customFormat="1" ht="12.95" customHeight="1" x14ac:dyDescent="0.25">
      <c r="A7" s="130"/>
      <c r="B7" s="69" t="s">
        <v>5</v>
      </c>
      <c r="C7" s="169"/>
      <c r="D7" s="170"/>
      <c r="E7" s="170"/>
      <c r="F7" s="170"/>
      <c r="G7" s="170"/>
      <c r="H7" s="171"/>
      <c r="I7" s="67"/>
      <c r="J7" s="64"/>
      <c r="K7" s="1"/>
      <c r="L7" s="2"/>
      <c r="M7" s="3"/>
      <c r="N7" s="2"/>
      <c r="O7" s="4"/>
      <c r="P7" s="4"/>
      <c r="Q7" s="5"/>
      <c r="R7" s="5"/>
      <c r="S7" s="2"/>
      <c r="T7" s="6"/>
      <c r="U7" s="7"/>
      <c r="V7" s="65"/>
      <c r="W7" s="65"/>
      <c r="X7" s="65"/>
    </row>
    <row r="8" spans="1:24" s="52" customFormat="1" ht="12.95" customHeight="1" thickBot="1" x14ac:dyDescent="0.3">
      <c r="A8" s="131"/>
      <c r="B8" s="70" t="s">
        <v>99</v>
      </c>
      <c r="C8" s="149"/>
      <c r="D8" s="149"/>
      <c r="E8" s="149"/>
      <c r="F8" s="149"/>
      <c r="G8" s="149"/>
      <c r="H8" s="150"/>
      <c r="I8" s="67"/>
      <c r="J8" s="64"/>
      <c r="K8" s="1"/>
      <c r="L8" s="2"/>
      <c r="M8" s="3"/>
      <c r="N8" s="2"/>
      <c r="O8" s="4"/>
      <c r="P8" s="4"/>
      <c r="Q8" s="5"/>
      <c r="R8" s="5"/>
      <c r="S8" s="2"/>
      <c r="T8" s="6"/>
      <c r="U8" s="7"/>
      <c r="V8" s="65"/>
      <c r="W8" s="65"/>
      <c r="X8" s="65"/>
    </row>
    <row r="9" spans="1:24" s="52" customFormat="1" ht="12.95" customHeight="1" x14ac:dyDescent="0.2">
      <c r="A9" s="62" t="s">
        <v>100</v>
      </c>
      <c r="B9" s="126" t="s">
        <v>101</v>
      </c>
      <c r="C9" s="127"/>
      <c r="D9" s="127"/>
      <c r="E9" s="127"/>
      <c r="F9" s="127"/>
      <c r="G9" s="127"/>
      <c r="H9" s="128"/>
      <c r="I9" s="67"/>
      <c r="J9" s="64"/>
      <c r="K9" s="1"/>
      <c r="L9" s="2"/>
      <c r="M9" s="56"/>
      <c r="N9" s="15"/>
      <c r="O9" s="57"/>
      <c r="P9" s="57"/>
      <c r="Q9" s="58"/>
      <c r="R9" s="58"/>
      <c r="S9" s="15"/>
      <c r="T9" s="8"/>
      <c r="U9" s="8"/>
      <c r="V9" s="65"/>
      <c r="W9" s="65"/>
      <c r="X9" s="65"/>
    </row>
    <row r="10" spans="1:24" s="52" customFormat="1" ht="12.95" customHeight="1" x14ac:dyDescent="0.25">
      <c r="A10" s="172"/>
      <c r="B10" s="68" t="s">
        <v>102</v>
      </c>
      <c r="C10" s="167"/>
      <c r="D10" s="167"/>
      <c r="E10" s="167"/>
      <c r="F10" s="167"/>
      <c r="G10" s="167"/>
      <c r="H10" s="168"/>
      <c r="I10" s="67"/>
      <c r="J10" s="64"/>
      <c r="K10" s="1"/>
      <c r="L10" s="2"/>
      <c r="M10" s="56"/>
      <c r="N10" s="15"/>
      <c r="O10" s="57"/>
      <c r="P10" s="57"/>
      <c r="Q10" s="58"/>
      <c r="R10" s="58"/>
      <c r="S10" s="15"/>
      <c r="T10" s="8"/>
      <c r="U10" s="8"/>
      <c r="V10" s="65"/>
      <c r="W10" s="65"/>
      <c r="X10" s="65"/>
    </row>
    <row r="11" spans="1:24" s="52" customFormat="1" ht="12.95" customHeight="1" x14ac:dyDescent="0.25">
      <c r="A11" s="172"/>
      <c r="B11" s="68" t="s">
        <v>103</v>
      </c>
      <c r="C11" s="169"/>
      <c r="D11" s="170"/>
      <c r="E11" s="170"/>
      <c r="F11" s="170"/>
      <c r="G11" s="170"/>
      <c r="H11" s="171"/>
      <c r="I11" s="67"/>
      <c r="J11" s="64"/>
      <c r="K11" s="1"/>
      <c r="L11" s="2"/>
      <c r="M11" s="56"/>
      <c r="N11" s="15"/>
      <c r="O11" s="57"/>
      <c r="P11" s="57"/>
      <c r="Q11" s="58"/>
      <c r="R11" s="58"/>
      <c r="S11" s="15"/>
      <c r="T11" s="8"/>
      <c r="U11" s="8"/>
      <c r="V11" s="65"/>
      <c r="W11" s="65"/>
      <c r="X11" s="65"/>
    </row>
    <row r="12" spans="1:24" s="52" customFormat="1" ht="12.95" customHeight="1" x14ac:dyDescent="0.25">
      <c r="A12" s="172"/>
      <c r="B12" s="68" t="s">
        <v>104</v>
      </c>
      <c r="C12" s="134"/>
      <c r="D12" s="135"/>
      <c r="E12" s="135"/>
      <c r="F12" s="135"/>
      <c r="G12" s="135"/>
      <c r="H12" s="136"/>
      <c r="I12" s="67"/>
      <c r="J12" s="64"/>
      <c r="K12" s="1"/>
      <c r="L12" s="2"/>
      <c r="M12" s="56"/>
      <c r="N12" s="15"/>
      <c r="O12" s="57"/>
      <c r="P12" s="57"/>
      <c r="Q12" s="58"/>
      <c r="R12" s="58"/>
      <c r="S12" s="15"/>
      <c r="T12" s="8"/>
      <c r="U12" s="8"/>
      <c r="V12" s="65"/>
      <c r="W12" s="65"/>
      <c r="X12" s="65"/>
    </row>
    <row r="13" spans="1:24" s="52" customFormat="1" ht="12.95" customHeight="1" x14ac:dyDescent="0.25">
      <c r="A13" s="172"/>
      <c r="B13" s="68" t="s">
        <v>105</v>
      </c>
      <c r="C13" s="167"/>
      <c r="D13" s="167"/>
      <c r="E13" s="167"/>
      <c r="F13" s="167"/>
      <c r="G13" s="167"/>
      <c r="H13" s="168"/>
      <c r="I13" s="67"/>
      <c r="J13" s="64"/>
      <c r="K13" s="1"/>
      <c r="L13" s="2"/>
      <c r="M13" s="56"/>
      <c r="N13" s="15"/>
      <c r="O13" s="57"/>
      <c r="P13" s="57"/>
      <c r="Q13" s="58"/>
      <c r="R13" s="58"/>
      <c r="S13" s="15"/>
      <c r="T13" s="8"/>
      <c r="U13" s="8"/>
      <c r="V13" s="65"/>
      <c r="W13" s="65"/>
      <c r="X13" s="65"/>
    </row>
    <row r="14" spans="1:24" s="52" customFormat="1" ht="12.95" customHeight="1" x14ac:dyDescent="0.25">
      <c r="A14" s="172"/>
      <c r="B14" s="69" t="s">
        <v>106</v>
      </c>
      <c r="C14" s="169"/>
      <c r="D14" s="170"/>
      <c r="E14" s="170"/>
      <c r="F14" s="170"/>
      <c r="G14" s="170"/>
      <c r="H14" s="171"/>
      <c r="I14" s="67"/>
      <c r="J14" s="64"/>
      <c r="K14" s="1"/>
      <c r="L14" s="2"/>
      <c r="M14" s="56"/>
      <c r="N14" s="15"/>
      <c r="O14" s="57"/>
      <c r="P14" s="57"/>
      <c r="Q14" s="58"/>
      <c r="R14" s="58"/>
      <c r="S14" s="15"/>
      <c r="T14" s="8"/>
      <c r="U14" s="8"/>
      <c r="V14" s="65"/>
      <c r="W14" s="65"/>
      <c r="X14" s="65"/>
    </row>
    <row r="15" spans="1:24" s="52" customFormat="1" ht="12.95" customHeight="1" thickBot="1" x14ac:dyDescent="0.3">
      <c r="A15" s="173"/>
      <c r="B15" s="70" t="s">
        <v>107</v>
      </c>
      <c r="C15" s="149"/>
      <c r="D15" s="149"/>
      <c r="E15" s="149"/>
      <c r="F15" s="149"/>
      <c r="G15" s="149"/>
      <c r="H15" s="150"/>
      <c r="I15" s="67"/>
      <c r="J15" s="64"/>
      <c r="K15" s="1"/>
      <c r="L15" s="2"/>
      <c r="M15" s="56"/>
      <c r="N15" s="15"/>
      <c r="O15" s="57"/>
      <c r="P15" s="57"/>
      <c r="Q15" s="58"/>
      <c r="R15" s="58"/>
      <c r="S15" s="15"/>
      <c r="T15" s="8"/>
      <c r="U15" s="8"/>
      <c r="V15" s="65"/>
      <c r="W15" s="65"/>
      <c r="X15" s="65"/>
    </row>
    <row r="16" spans="1:24" s="7" customFormat="1" ht="15" customHeight="1" thickBot="1" x14ac:dyDescent="0.3">
      <c r="A16" s="151" t="s">
        <v>108</v>
      </c>
      <c r="B16" s="152"/>
      <c r="C16" s="152"/>
      <c r="D16" s="152"/>
      <c r="E16" s="152"/>
      <c r="F16" s="152"/>
      <c r="G16" s="152"/>
      <c r="H16" s="153"/>
      <c r="I16" s="67"/>
      <c r="J16" s="71"/>
      <c r="K16" s="1"/>
      <c r="L16" s="2"/>
      <c r="M16" s="56"/>
      <c r="N16" s="15"/>
      <c r="O16" s="57"/>
      <c r="P16" s="72"/>
      <c r="Q16" s="58"/>
      <c r="R16" s="58"/>
      <c r="S16" s="15"/>
      <c r="T16" s="8"/>
      <c r="U16" s="8"/>
    </row>
    <row r="17" spans="1:28" s="7" customFormat="1" ht="64.5" customHeight="1" thickBot="1" x14ac:dyDescent="0.3">
      <c r="A17" s="154"/>
      <c r="B17" s="155"/>
      <c r="C17" s="155"/>
      <c r="D17" s="155"/>
      <c r="E17" s="155"/>
      <c r="F17" s="155"/>
      <c r="G17" s="155"/>
      <c r="H17" s="156"/>
      <c r="I17" s="67"/>
      <c r="J17" s="73"/>
      <c r="K17" s="14"/>
      <c r="L17" s="2"/>
      <c r="M17" s="9"/>
      <c r="N17" s="10"/>
      <c r="O17" s="11"/>
      <c r="P17" s="11"/>
      <c r="Q17" s="12"/>
      <c r="R17" s="12"/>
      <c r="S17" s="10"/>
      <c r="T17" s="13"/>
      <c r="U17" s="8"/>
    </row>
    <row r="18" spans="1:28" s="8" customFormat="1" ht="24" customHeight="1" thickBot="1" x14ac:dyDescent="0.3">
      <c r="A18" s="175" t="s">
        <v>6</v>
      </c>
      <c r="B18" s="175"/>
      <c r="C18" s="16" t="s">
        <v>7</v>
      </c>
      <c r="D18" s="16" t="s">
        <v>8</v>
      </c>
      <c r="E18" s="17">
        <v>0</v>
      </c>
      <c r="F18" s="18">
        <v>0.33333333333333331</v>
      </c>
      <c r="G18" s="18">
        <v>0.66666666666666663</v>
      </c>
      <c r="H18" s="17" t="s">
        <v>9</v>
      </c>
      <c r="I18" s="19"/>
      <c r="K18" s="75" t="s">
        <v>10</v>
      </c>
      <c r="L18" s="76" t="s">
        <v>11</v>
      </c>
      <c r="M18" s="20" t="s">
        <v>12</v>
      </c>
      <c r="N18" s="21" t="s">
        <v>11</v>
      </c>
      <c r="O18" s="11"/>
      <c r="P18" s="11"/>
      <c r="Q18" s="12"/>
      <c r="R18" s="12"/>
      <c r="S18" s="10"/>
      <c r="T18" s="13"/>
      <c r="U18" s="13"/>
      <c r="V18" s="13"/>
      <c r="W18" s="13"/>
      <c r="X18" s="13"/>
      <c r="Y18" s="13"/>
      <c r="Z18" s="13"/>
      <c r="AA18" s="13"/>
      <c r="AB18" s="7"/>
    </row>
    <row r="19" spans="1:28" s="7" customFormat="1" ht="12" customHeight="1" x14ac:dyDescent="0.2">
      <c r="A19" s="84" t="s">
        <v>13</v>
      </c>
      <c r="B19" s="85"/>
      <c r="C19" s="86"/>
      <c r="D19" s="85"/>
      <c r="E19" s="85"/>
      <c r="F19" s="85"/>
      <c r="G19" s="85"/>
      <c r="H19" s="85"/>
      <c r="I19" s="79"/>
      <c r="J19" s="8"/>
      <c r="K19" s="22">
        <v>0.3</v>
      </c>
      <c r="L19" s="23">
        <f>(SUM(L20:L25))</f>
        <v>0</v>
      </c>
      <c r="M19" s="24">
        <f>SUM(M20:M25)</f>
        <v>7</v>
      </c>
      <c r="N19" s="25">
        <f>SUM(N20:N25)</f>
        <v>0</v>
      </c>
      <c r="O19" s="26"/>
      <c r="P19" s="27"/>
      <c r="Q19" s="28">
        <f>SUM(Q20:Q64)</f>
        <v>0</v>
      </c>
      <c r="R19" s="29">
        <f>IF(Q19=30,1,0)</f>
        <v>0</v>
      </c>
      <c r="S19" s="10"/>
      <c r="T19" s="13"/>
      <c r="U19" s="13"/>
      <c r="V19" s="13"/>
      <c r="W19" s="13"/>
      <c r="X19" s="13"/>
      <c r="Y19" s="13"/>
      <c r="Z19" s="13"/>
      <c r="AA19" s="13"/>
    </row>
    <row r="20" spans="1:28" s="7" customFormat="1" ht="12" customHeight="1" x14ac:dyDescent="0.25">
      <c r="A20" s="87" t="s">
        <v>14</v>
      </c>
      <c r="B20" s="88"/>
      <c r="C20" s="30" t="s">
        <v>15</v>
      </c>
      <c r="D20" s="31"/>
      <c r="E20" s="32"/>
      <c r="F20" s="32"/>
      <c r="G20" s="32"/>
      <c r="H20" s="32"/>
      <c r="I20" s="80" t="str">
        <f>IF(P20&gt;1,"◄",(IF(P20&lt;1,"◄","")))</f>
        <v>◄</v>
      </c>
      <c r="J20" s="8"/>
      <c r="K20" s="33">
        <v>1</v>
      </c>
      <c r="L20" s="34">
        <f>SUM(N20)</f>
        <v>0</v>
      </c>
      <c r="M20" s="35">
        <f>IF(D20&lt;&gt;"",0,K20)</f>
        <v>1</v>
      </c>
      <c r="N20" s="36">
        <f t="shared" ref="N20:N25" si="0">(IF(F20&lt;&gt;"",1/3,0)+IF(G20&lt;&gt;"",2/3,0)+IF(H20&lt;&gt;"",1,0))*K$19*20*M20/SUM(M$20:M$25)</f>
        <v>0</v>
      </c>
      <c r="O20" s="26"/>
      <c r="P20" s="37">
        <f>COUNTA(D20:H20)</f>
        <v>0</v>
      </c>
      <c r="Q20" s="27">
        <f>COUNTBLANK(I20)</f>
        <v>0</v>
      </c>
      <c r="R20" s="12"/>
      <c r="S20" s="10"/>
      <c r="T20" s="13"/>
      <c r="U20" s="13"/>
      <c r="V20" s="13"/>
      <c r="W20" s="13"/>
      <c r="X20" s="13"/>
      <c r="Y20" s="13"/>
      <c r="Z20" s="13"/>
      <c r="AA20" s="13"/>
    </row>
    <row r="21" spans="1:28" s="7" customFormat="1" ht="15.75" customHeight="1" x14ac:dyDescent="0.25">
      <c r="A21" s="87" t="s">
        <v>16</v>
      </c>
      <c r="B21" s="88"/>
      <c r="C21" s="38" t="s">
        <v>17</v>
      </c>
      <c r="D21" s="31"/>
      <c r="E21" s="32"/>
      <c r="F21" s="32"/>
      <c r="G21" s="32"/>
      <c r="H21" s="32"/>
      <c r="I21" s="80" t="str">
        <f t="shared" ref="I21:I32" si="1">IF(P21&gt;1,"◄",(IF(P21&lt;1,"◄","")))</f>
        <v>◄</v>
      </c>
      <c r="J21" s="8"/>
      <c r="K21" s="33">
        <v>1</v>
      </c>
      <c r="L21" s="34">
        <f t="shared" ref="L21:L27" si="2">SUM(N21)</f>
        <v>0</v>
      </c>
      <c r="M21" s="35">
        <f t="shared" ref="M21:M32" si="3">IF(D21&lt;&gt;"",0,K21)</f>
        <v>1</v>
      </c>
      <c r="N21" s="36">
        <f t="shared" si="0"/>
        <v>0</v>
      </c>
      <c r="O21" s="26"/>
      <c r="P21" s="37">
        <f t="shared" ref="P21:P32" si="4">COUNTA(D21:H21)</f>
        <v>0</v>
      </c>
      <c r="Q21" s="27">
        <f t="shared" ref="Q21:Q32" si="5">COUNTBLANK(I21)</f>
        <v>0</v>
      </c>
      <c r="R21" s="12"/>
      <c r="S21" s="10"/>
      <c r="T21" s="13"/>
      <c r="U21" s="13"/>
      <c r="V21" s="13"/>
      <c r="W21" s="13"/>
      <c r="X21" s="13"/>
      <c r="Y21" s="13"/>
      <c r="Z21" s="13"/>
      <c r="AA21" s="13"/>
    </row>
    <row r="22" spans="1:28" s="7" customFormat="1" ht="12" customHeight="1" x14ac:dyDescent="0.25">
      <c r="A22" s="87" t="s">
        <v>18</v>
      </c>
      <c r="B22" s="88"/>
      <c r="C22" s="30" t="s">
        <v>19</v>
      </c>
      <c r="D22" s="31"/>
      <c r="E22" s="32"/>
      <c r="F22" s="32"/>
      <c r="G22" s="32"/>
      <c r="H22" s="32"/>
      <c r="I22" s="80" t="str">
        <f t="shared" si="1"/>
        <v>◄</v>
      </c>
      <c r="J22" s="8"/>
      <c r="K22" s="33">
        <v>1</v>
      </c>
      <c r="L22" s="34">
        <f t="shared" si="2"/>
        <v>0</v>
      </c>
      <c r="M22" s="35">
        <f t="shared" si="3"/>
        <v>1</v>
      </c>
      <c r="N22" s="36">
        <f t="shared" si="0"/>
        <v>0</v>
      </c>
      <c r="O22" s="26"/>
      <c r="P22" s="37">
        <f t="shared" si="4"/>
        <v>0</v>
      </c>
      <c r="Q22" s="27">
        <f t="shared" si="5"/>
        <v>0</v>
      </c>
      <c r="R22" s="12"/>
      <c r="S22" s="10"/>
      <c r="T22" s="13"/>
      <c r="U22" s="13"/>
      <c r="V22" s="13"/>
      <c r="W22" s="13"/>
      <c r="X22" s="13"/>
      <c r="Y22" s="13"/>
      <c r="Z22" s="13"/>
      <c r="AA22" s="13"/>
    </row>
    <row r="23" spans="1:28" s="7" customFormat="1" ht="12" customHeight="1" x14ac:dyDescent="0.25">
      <c r="A23" s="87"/>
      <c r="B23" s="88"/>
      <c r="C23" s="38" t="s">
        <v>20</v>
      </c>
      <c r="D23" s="31"/>
      <c r="E23" s="32"/>
      <c r="F23" s="32"/>
      <c r="G23" s="32"/>
      <c r="H23" s="32"/>
      <c r="I23" s="80" t="str">
        <f t="shared" si="1"/>
        <v>◄</v>
      </c>
      <c r="J23" s="8"/>
      <c r="K23" s="33">
        <v>1</v>
      </c>
      <c r="L23" s="34">
        <f t="shared" si="2"/>
        <v>0</v>
      </c>
      <c r="M23" s="35">
        <f t="shared" si="3"/>
        <v>1</v>
      </c>
      <c r="N23" s="36">
        <f t="shared" si="0"/>
        <v>0</v>
      </c>
      <c r="O23" s="26"/>
      <c r="P23" s="37">
        <f t="shared" si="4"/>
        <v>0</v>
      </c>
      <c r="Q23" s="27">
        <f t="shared" si="5"/>
        <v>0</v>
      </c>
      <c r="R23" s="12"/>
      <c r="S23" s="10"/>
      <c r="T23" s="13"/>
      <c r="U23" s="13"/>
      <c r="V23" s="13"/>
      <c r="W23" s="13"/>
      <c r="X23" s="13"/>
      <c r="Y23" s="13"/>
      <c r="Z23" s="13"/>
      <c r="AA23" s="13"/>
    </row>
    <row r="24" spans="1:28" s="7" customFormat="1" ht="12" customHeight="1" x14ac:dyDescent="0.25">
      <c r="A24" s="87" t="s">
        <v>21</v>
      </c>
      <c r="B24" s="88"/>
      <c r="C24" s="30" t="s">
        <v>22</v>
      </c>
      <c r="D24" s="31"/>
      <c r="E24" s="32"/>
      <c r="F24" s="32"/>
      <c r="G24" s="32"/>
      <c r="H24" s="32"/>
      <c r="I24" s="80" t="str">
        <f t="shared" si="1"/>
        <v>◄</v>
      </c>
      <c r="J24" s="8"/>
      <c r="K24" s="33">
        <v>1</v>
      </c>
      <c r="L24" s="34">
        <f t="shared" si="2"/>
        <v>0</v>
      </c>
      <c r="M24" s="35">
        <f t="shared" si="3"/>
        <v>1</v>
      </c>
      <c r="N24" s="36">
        <f t="shared" si="0"/>
        <v>0</v>
      </c>
      <c r="O24" s="26"/>
      <c r="P24" s="37">
        <f t="shared" si="4"/>
        <v>0</v>
      </c>
      <c r="Q24" s="27">
        <f t="shared" si="5"/>
        <v>0</v>
      </c>
      <c r="R24" s="12"/>
      <c r="S24" s="10"/>
      <c r="T24" s="13"/>
      <c r="U24" s="13"/>
      <c r="V24" s="13"/>
      <c r="W24" s="13"/>
      <c r="X24" s="13"/>
      <c r="Y24" s="13"/>
      <c r="Z24" s="13"/>
      <c r="AA24" s="13"/>
    </row>
    <row r="25" spans="1:28" s="7" customFormat="1" ht="12" customHeight="1" x14ac:dyDescent="0.25">
      <c r="A25" s="87" t="s">
        <v>23</v>
      </c>
      <c r="B25" s="88"/>
      <c r="C25" s="38" t="s">
        <v>24</v>
      </c>
      <c r="D25" s="31"/>
      <c r="E25" s="32"/>
      <c r="F25" s="32"/>
      <c r="G25" s="32"/>
      <c r="H25" s="32"/>
      <c r="I25" s="80" t="str">
        <f t="shared" si="1"/>
        <v>◄</v>
      </c>
      <c r="J25" s="8"/>
      <c r="K25" s="33">
        <v>2</v>
      </c>
      <c r="L25" s="34">
        <f t="shared" si="2"/>
        <v>0</v>
      </c>
      <c r="M25" s="35">
        <f t="shared" si="3"/>
        <v>2</v>
      </c>
      <c r="N25" s="36">
        <f t="shared" si="0"/>
        <v>0</v>
      </c>
      <c r="O25" s="26"/>
      <c r="P25" s="37">
        <f t="shared" si="4"/>
        <v>0</v>
      </c>
      <c r="Q25" s="27">
        <f t="shared" si="5"/>
        <v>0</v>
      </c>
      <c r="R25" s="12"/>
      <c r="S25" s="10"/>
      <c r="T25" s="13"/>
      <c r="U25" s="13"/>
      <c r="V25" s="13"/>
      <c r="W25" s="13"/>
      <c r="X25" s="13"/>
      <c r="Y25" s="13"/>
      <c r="Z25" s="13"/>
      <c r="AA25" s="13"/>
    </row>
    <row r="26" spans="1:28" s="7" customFormat="1" ht="12" customHeight="1" x14ac:dyDescent="0.2">
      <c r="A26" s="174" t="s">
        <v>25</v>
      </c>
      <c r="B26" s="114"/>
      <c r="C26" s="114"/>
      <c r="D26" s="113"/>
      <c r="E26" s="113"/>
      <c r="F26" s="113"/>
      <c r="G26" s="113"/>
      <c r="H26" s="113"/>
      <c r="I26" s="80"/>
      <c r="J26" s="8"/>
      <c r="K26" s="22">
        <v>0.2</v>
      </c>
      <c r="L26" s="23">
        <f>(SUM(L27:L32))</f>
        <v>0</v>
      </c>
      <c r="M26" s="24">
        <f>SUM(M27:M32)</f>
        <v>5</v>
      </c>
      <c r="N26" s="25">
        <f>SUM(N27:N32)</f>
        <v>0</v>
      </c>
      <c r="O26" s="26"/>
      <c r="P26" s="37"/>
      <c r="Q26" s="27"/>
      <c r="R26" s="12"/>
      <c r="S26" s="10"/>
      <c r="T26" s="13"/>
      <c r="U26" s="13"/>
      <c r="V26" s="13"/>
      <c r="W26" s="13"/>
      <c r="X26" s="13"/>
      <c r="Y26" s="13"/>
      <c r="Z26" s="13"/>
      <c r="AA26" s="13"/>
    </row>
    <row r="27" spans="1:28" s="7" customFormat="1" ht="12" customHeight="1" x14ac:dyDescent="0.25">
      <c r="A27" s="90" t="s">
        <v>26</v>
      </c>
      <c r="B27" s="91"/>
      <c r="C27" s="30" t="s">
        <v>27</v>
      </c>
      <c r="D27" s="39"/>
      <c r="E27" s="40"/>
      <c r="F27" s="40"/>
      <c r="G27" s="40"/>
      <c r="H27" s="40"/>
      <c r="I27" s="80" t="str">
        <f t="shared" si="1"/>
        <v>◄</v>
      </c>
      <c r="J27" s="8"/>
      <c r="K27" s="33">
        <v>1</v>
      </c>
      <c r="L27" s="34">
        <f t="shared" si="2"/>
        <v>0</v>
      </c>
      <c r="M27" s="35">
        <f t="shared" si="3"/>
        <v>1</v>
      </c>
      <c r="N27" s="36">
        <f>(IF(F27&lt;&gt;"",1/3,0)+IF(G27&lt;&gt;"",2/3,0)+IF(H27&lt;&gt;"",1,0))*K$26*20*M27/SUM(M$27:M$32)</f>
        <v>0</v>
      </c>
      <c r="O27" s="26"/>
      <c r="P27" s="37">
        <f t="shared" ref="P27" si="6">COUNTA(D27:H27)</f>
        <v>0</v>
      </c>
      <c r="Q27" s="27">
        <f t="shared" ref="Q27" si="7">COUNTBLANK(I27)</f>
        <v>0</v>
      </c>
      <c r="R27" s="12"/>
      <c r="S27" s="10"/>
      <c r="T27" s="13"/>
      <c r="U27" s="13"/>
      <c r="V27" s="13"/>
      <c r="W27" s="13"/>
      <c r="X27" s="13"/>
      <c r="Y27" s="13"/>
      <c r="Z27" s="13"/>
      <c r="AA27" s="13"/>
    </row>
    <row r="28" spans="1:28" s="7" customFormat="1" ht="12" customHeight="1" x14ac:dyDescent="0.25">
      <c r="A28" s="90" t="s">
        <v>28</v>
      </c>
      <c r="B28" s="91"/>
      <c r="C28" s="91" t="s">
        <v>29</v>
      </c>
      <c r="D28" s="92"/>
      <c r="E28" s="92"/>
      <c r="F28" s="92"/>
      <c r="G28" s="92"/>
      <c r="H28" s="92"/>
      <c r="I28" s="94" t="str">
        <f t="shared" si="1"/>
        <v>◄</v>
      </c>
      <c r="J28" s="8"/>
      <c r="K28" s="96">
        <v>1</v>
      </c>
      <c r="L28" s="98">
        <f>SUM(N28:N29)</f>
        <v>0</v>
      </c>
      <c r="M28" s="100">
        <f t="shared" si="3"/>
        <v>1</v>
      </c>
      <c r="N28" s="89">
        <f>(IF(F28&lt;&gt;"",1/3,0)+IF(G28&lt;&gt;"",2/3,0)+IF(H28&lt;&gt;"",1,0))*K$26*20*M28/SUM(M$27:M$32)</f>
        <v>0</v>
      </c>
      <c r="O28" s="26"/>
      <c r="P28" s="82">
        <f>COUNTA(D28:H29)</f>
        <v>0</v>
      </c>
      <c r="Q28" s="83">
        <f t="shared" si="5"/>
        <v>0</v>
      </c>
      <c r="R28" s="12"/>
      <c r="S28" s="10"/>
      <c r="T28" s="13"/>
      <c r="U28" s="13"/>
      <c r="V28" s="13"/>
      <c r="W28" s="13"/>
      <c r="X28" s="13"/>
      <c r="Y28" s="13"/>
      <c r="Z28" s="13"/>
      <c r="AA28" s="13"/>
    </row>
    <row r="29" spans="1:28" s="7" customFormat="1" ht="12" customHeight="1" x14ac:dyDescent="0.25">
      <c r="A29" s="90" t="s">
        <v>30</v>
      </c>
      <c r="B29" s="91"/>
      <c r="C29" s="101"/>
      <c r="D29" s="93"/>
      <c r="E29" s="93"/>
      <c r="F29" s="93"/>
      <c r="G29" s="93"/>
      <c r="H29" s="93"/>
      <c r="I29" s="95"/>
      <c r="J29" s="8"/>
      <c r="K29" s="97"/>
      <c r="L29" s="99"/>
      <c r="M29" s="100"/>
      <c r="N29" s="89"/>
      <c r="O29" s="26"/>
      <c r="P29" s="82"/>
      <c r="Q29" s="83"/>
      <c r="R29" s="12"/>
      <c r="S29" s="10"/>
      <c r="T29" s="13"/>
      <c r="U29" s="13"/>
      <c r="V29" s="13"/>
      <c r="W29" s="13"/>
      <c r="X29" s="13"/>
      <c r="Y29" s="13"/>
      <c r="Z29" s="13"/>
      <c r="AA29" s="13"/>
    </row>
    <row r="30" spans="1:28" s="7" customFormat="1" ht="12.75" customHeight="1" x14ac:dyDescent="0.25">
      <c r="A30" s="90" t="s">
        <v>31</v>
      </c>
      <c r="B30" s="91"/>
      <c r="C30" s="30" t="s">
        <v>32</v>
      </c>
      <c r="D30" s="31"/>
      <c r="E30" s="32"/>
      <c r="F30" s="32"/>
      <c r="G30" s="32"/>
      <c r="H30" s="32"/>
      <c r="I30" s="80" t="str">
        <f t="shared" si="1"/>
        <v>◄</v>
      </c>
      <c r="J30" s="8"/>
      <c r="K30" s="33">
        <v>1</v>
      </c>
      <c r="L30" s="41">
        <f>SUM(N30)</f>
        <v>0</v>
      </c>
      <c r="M30" s="35">
        <f t="shared" si="3"/>
        <v>1</v>
      </c>
      <c r="N30" s="36">
        <f>(IF(F30&lt;&gt;"",1/3,0)+IF(G30&lt;&gt;"",2/3,0)+IF(H30&lt;&gt;"",1,0))*K$26*20*M30/SUM(M$27:M$32)</f>
        <v>0</v>
      </c>
      <c r="O30" s="26"/>
      <c r="P30" s="37">
        <f t="shared" si="4"/>
        <v>0</v>
      </c>
      <c r="Q30" s="27">
        <f t="shared" si="5"/>
        <v>0</v>
      </c>
      <c r="R30" s="12"/>
      <c r="S30" s="10"/>
      <c r="T30" s="13"/>
      <c r="U30" s="13"/>
      <c r="V30" s="13"/>
      <c r="W30" s="13"/>
      <c r="X30" s="13"/>
      <c r="Y30" s="13"/>
      <c r="Z30" s="13"/>
      <c r="AA30" s="13"/>
    </row>
    <row r="31" spans="1:28" s="7" customFormat="1" ht="12" customHeight="1" x14ac:dyDescent="0.25">
      <c r="A31" s="90" t="s">
        <v>33</v>
      </c>
      <c r="B31" s="91"/>
      <c r="C31" s="38" t="s">
        <v>34</v>
      </c>
      <c r="D31" s="31"/>
      <c r="E31" s="32"/>
      <c r="F31" s="32"/>
      <c r="G31" s="32"/>
      <c r="H31" s="32"/>
      <c r="I31" s="80" t="str">
        <f t="shared" si="1"/>
        <v>◄</v>
      </c>
      <c r="J31" s="8"/>
      <c r="K31" s="33">
        <v>1</v>
      </c>
      <c r="L31" s="41">
        <f t="shared" ref="L31:L32" si="8">SUM(N31)</f>
        <v>0</v>
      </c>
      <c r="M31" s="35">
        <f t="shared" si="3"/>
        <v>1</v>
      </c>
      <c r="N31" s="36">
        <f>(IF(F31&lt;&gt;"",1/3,0)+IF(G31&lt;&gt;"",2/3,0)+IF(H31&lt;&gt;"",1,0))*K$26*20*M31/SUM(M$27:M$32)</f>
        <v>0</v>
      </c>
      <c r="O31" s="26"/>
      <c r="P31" s="37">
        <f t="shared" si="4"/>
        <v>0</v>
      </c>
      <c r="Q31" s="27">
        <f t="shared" si="5"/>
        <v>0</v>
      </c>
      <c r="R31" s="12"/>
      <c r="S31" s="10"/>
      <c r="T31" s="13"/>
      <c r="U31" s="13"/>
      <c r="V31" s="13"/>
      <c r="W31" s="13"/>
      <c r="X31" s="13"/>
      <c r="Y31" s="13"/>
      <c r="Z31" s="13"/>
      <c r="AA31" s="13"/>
    </row>
    <row r="32" spans="1:28" s="7" customFormat="1" ht="12" customHeight="1" x14ac:dyDescent="0.25">
      <c r="A32" s="90" t="s">
        <v>35</v>
      </c>
      <c r="B32" s="91"/>
      <c r="C32" s="30" t="s">
        <v>36</v>
      </c>
      <c r="D32" s="31"/>
      <c r="E32" s="32"/>
      <c r="F32" s="32"/>
      <c r="G32" s="32"/>
      <c r="H32" s="32"/>
      <c r="I32" s="80" t="str">
        <f t="shared" si="1"/>
        <v>◄</v>
      </c>
      <c r="J32" s="8"/>
      <c r="K32" s="33">
        <v>1</v>
      </c>
      <c r="L32" s="41">
        <f t="shared" si="8"/>
        <v>0</v>
      </c>
      <c r="M32" s="35">
        <f t="shared" si="3"/>
        <v>1</v>
      </c>
      <c r="N32" s="36">
        <f>(IF(F32&lt;&gt;"",1/3,0)+IF(G32&lt;&gt;"",2/3,0)+IF(H32&lt;&gt;"",1,0))*K$26*20*M32/SUM(M$27:M$32)</f>
        <v>0</v>
      </c>
      <c r="O32" s="26"/>
      <c r="P32" s="37">
        <f t="shared" si="4"/>
        <v>0</v>
      </c>
      <c r="Q32" s="27">
        <f t="shared" si="5"/>
        <v>0</v>
      </c>
      <c r="R32" s="12"/>
      <c r="S32" s="10"/>
      <c r="T32" s="13"/>
      <c r="U32" s="13"/>
      <c r="V32" s="13"/>
      <c r="W32" s="13"/>
      <c r="X32" s="13"/>
      <c r="Y32" s="13"/>
      <c r="Z32" s="13"/>
      <c r="AA32" s="13"/>
    </row>
    <row r="33" spans="1:27" s="7" customFormat="1" ht="12" customHeight="1" x14ac:dyDescent="0.2">
      <c r="A33" s="112" t="s">
        <v>37</v>
      </c>
      <c r="B33" s="113"/>
      <c r="C33" s="114"/>
      <c r="D33" s="113"/>
      <c r="E33" s="113"/>
      <c r="F33" s="113"/>
      <c r="G33" s="113"/>
      <c r="H33" s="113"/>
      <c r="I33" s="81"/>
      <c r="J33" s="8"/>
      <c r="K33" s="22">
        <v>0.4</v>
      </c>
      <c r="L33" s="23">
        <f>(SUM(L34:L43))</f>
        <v>0</v>
      </c>
      <c r="M33" s="24">
        <f>SUM(M34:M43)</f>
        <v>6</v>
      </c>
      <c r="N33" s="25">
        <f>SUM(N34:N43)</f>
        <v>0</v>
      </c>
      <c r="O33" s="26"/>
      <c r="P33" s="37"/>
      <c r="Q33" s="27"/>
      <c r="R33" s="12"/>
      <c r="S33" s="10"/>
      <c r="T33" s="13"/>
      <c r="U33" s="13"/>
      <c r="V33" s="13"/>
      <c r="W33" s="13"/>
      <c r="X33" s="13"/>
      <c r="Y33" s="13"/>
      <c r="Z33" s="13"/>
      <c r="AA33" s="13"/>
    </row>
    <row r="34" spans="1:27" s="7" customFormat="1" ht="12" customHeight="1" x14ac:dyDescent="0.25">
      <c r="A34" s="87" t="s">
        <v>38</v>
      </c>
      <c r="B34" s="88"/>
      <c r="C34" s="42" t="s">
        <v>39</v>
      </c>
      <c r="D34" s="39"/>
      <c r="E34" s="40"/>
      <c r="F34" s="40"/>
      <c r="G34" s="40"/>
      <c r="H34" s="40"/>
      <c r="I34" s="80" t="str">
        <f t="shared" ref="I34:I40" si="9">IF(P34&gt;1,"◄",(IF(P34&lt;1,"◄","")))</f>
        <v>◄</v>
      </c>
      <c r="J34" s="8"/>
      <c r="K34" s="33">
        <v>3</v>
      </c>
      <c r="L34" s="41">
        <f>SUM(N34)</f>
        <v>0</v>
      </c>
      <c r="M34" s="35">
        <f t="shared" ref="M34:M40" si="10">IF(D34&lt;&gt;"",0,K34)</f>
        <v>3</v>
      </c>
      <c r="N34" s="36">
        <f>(IF(F34&lt;&gt;"",1/3,0)+IF(G34&lt;&gt;"",2/3,0)+IF(H34&lt;&gt;"",1,0))*K$33*20*M34/SUM(M$34:M$43)</f>
        <v>0</v>
      </c>
      <c r="O34" s="26"/>
      <c r="P34" s="37">
        <f t="shared" ref="P34" si="11">COUNTA(D34:H34)</f>
        <v>0</v>
      </c>
      <c r="Q34" s="27">
        <f t="shared" ref="Q34:Q40" si="12">COUNTBLANK(I34)</f>
        <v>0</v>
      </c>
      <c r="R34" s="12"/>
      <c r="S34" s="10"/>
      <c r="T34" s="13"/>
      <c r="U34" s="13"/>
      <c r="V34" s="13"/>
      <c r="W34" s="13"/>
      <c r="X34" s="13"/>
      <c r="Y34" s="13"/>
      <c r="Z34" s="13"/>
      <c r="AA34" s="13"/>
    </row>
    <row r="35" spans="1:27" s="7" customFormat="1" ht="12.75" customHeight="1" x14ac:dyDescent="0.25">
      <c r="A35" s="107" t="s">
        <v>110</v>
      </c>
      <c r="B35" s="108"/>
      <c r="C35" s="77" t="s">
        <v>40</v>
      </c>
      <c r="D35" s="92"/>
      <c r="E35" s="92"/>
      <c r="F35" s="92"/>
      <c r="G35" s="92"/>
      <c r="H35" s="92"/>
      <c r="I35" s="94" t="str">
        <f t="shared" si="9"/>
        <v>◄</v>
      </c>
      <c r="J35" s="8"/>
      <c r="K35" s="96">
        <v>2</v>
      </c>
      <c r="L35" s="98">
        <f t="shared" ref="L35:L40" si="13">SUM(N35)</f>
        <v>0</v>
      </c>
      <c r="M35" s="100">
        <f t="shared" si="10"/>
        <v>2</v>
      </c>
      <c r="N35" s="89">
        <f>(IF(F35&lt;&gt;"",1/3,0)+IF(G35&lt;&gt;"",2/3,0)+IF(H35&lt;&gt;"",1,0))*K$33*20*M35/SUM(M$34:M$43)</f>
        <v>0</v>
      </c>
      <c r="O35" s="26"/>
      <c r="P35" s="82">
        <f>COUNTA(D35:H39)</f>
        <v>0</v>
      </c>
      <c r="Q35" s="83">
        <f t="shared" si="12"/>
        <v>0</v>
      </c>
      <c r="R35" s="12"/>
      <c r="S35" s="10"/>
      <c r="T35" s="13"/>
      <c r="U35" s="13"/>
      <c r="V35" s="13"/>
      <c r="W35" s="13"/>
      <c r="X35" s="13"/>
      <c r="Y35" s="13"/>
      <c r="Z35" s="13"/>
      <c r="AA35" s="13"/>
    </row>
    <row r="36" spans="1:27" s="7" customFormat="1" ht="12" customHeight="1" x14ac:dyDescent="0.25">
      <c r="A36" s="103" t="s">
        <v>41</v>
      </c>
      <c r="B36" s="104"/>
      <c r="C36" s="43" t="s">
        <v>42</v>
      </c>
      <c r="D36" s="109"/>
      <c r="E36" s="109"/>
      <c r="F36" s="109"/>
      <c r="G36" s="109"/>
      <c r="H36" s="109"/>
      <c r="I36" s="110"/>
      <c r="J36" s="8"/>
      <c r="K36" s="111"/>
      <c r="L36" s="102"/>
      <c r="M36" s="100"/>
      <c r="N36" s="89"/>
      <c r="O36" s="26"/>
      <c r="P36" s="82"/>
      <c r="Q36" s="83"/>
      <c r="R36" s="12"/>
      <c r="S36" s="10"/>
      <c r="T36" s="13"/>
      <c r="U36" s="13"/>
      <c r="V36" s="13"/>
      <c r="W36" s="13"/>
      <c r="X36" s="13"/>
      <c r="Y36" s="13"/>
      <c r="Z36" s="13"/>
      <c r="AA36" s="13"/>
    </row>
    <row r="37" spans="1:27" s="7" customFormat="1" ht="12" customHeight="1" x14ac:dyDescent="0.25">
      <c r="A37" s="103" t="s">
        <v>43</v>
      </c>
      <c r="B37" s="104"/>
      <c r="C37" s="43" t="s">
        <v>44</v>
      </c>
      <c r="D37" s="109"/>
      <c r="E37" s="109"/>
      <c r="F37" s="109"/>
      <c r="G37" s="109"/>
      <c r="H37" s="109"/>
      <c r="I37" s="110"/>
      <c r="J37" s="8"/>
      <c r="K37" s="111"/>
      <c r="L37" s="102"/>
      <c r="M37" s="100"/>
      <c r="N37" s="89"/>
      <c r="O37" s="26"/>
      <c r="P37" s="82"/>
      <c r="Q37" s="83"/>
      <c r="R37" s="12"/>
      <c r="S37" s="10"/>
      <c r="T37" s="13"/>
      <c r="U37" s="13"/>
      <c r="V37" s="13"/>
      <c r="W37" s="13"/>
      <c r="X37" s="13"/>
      <c r="Y37" s="13"/>
      <c r="Z37" s="13"/>
      <c r="AA37" s="13"/>
    </row>
    <row r="38" spans="1:27" s="7" customFormat="1" ht="15.75" customHeight="1" x14ac:dyDescent="0.25">
      <c r="A38" s="103" t="s">
        <v>45</v>
      </c>
      <c r="B38" s="104"/>
      <c r="C38" s="43" t="s">
        <v>46</v>
      </c>
      <c r="D38" s="109"/>
      <c r="E38" s="109"/>
      <c r="F38" s="109"/>
      <c r="G38" s="109"/>
      <c r="H38" s="109"/>
      <c r="I38" s="110"/>
      <c r="J38" s="8"/>
      <c r="K38" s="111"/>
      <c r="L38" s="102"/>
      <c r="M38" s="100"/>
      <c r="N38" s="89"/>
      <c r="O38" s="26"/>
      <c r="P38" s="82"/>
      <c r="Q38" s="83"/>
      <c r="R38" s="12"/>
      <c r="S38" s="10"/>
      <c r="T38" s="13"/>
      <c r="U38" s="13"/>
      <c r="V38" s="13"/>
      <c r="W38" s="13"/>
      <c r="X38" s="13"/>
      <c r="Y38" s="13"/>
      <c r="Z38" s="13"/>
      <c r="AA38" s="13"/>
    </row>
    <row r="39" spans="1:27" s="7" customFormat="1" ht="12" customHeight="1" x14ac:dyDescent="0.25">
      <c r="A39" s="105" t="s">
        <v>47</v>
      </c>
      <c r="B39" s="106"/>
      <c r="C39" s="44" t="s">
        <v>48</v>
      </c>
      <c r="D39" s="93"/>
      <c r="E39" s="93"/>
      <c r="F39" s="93"/>
      <c r="G39" s="93"/>
      <c r="H39" s="93"/>
      <c r="I39" s="95"/>
      <c r="J39" s="8"/>
      <c r="K39" s="97"/>
      <c r="L39" s="99"/>
      <c r="M39" s="100"/>
      <c r="N39" s="89"/>
      <c r="O39" s="26"/>
      <c r="P39" s="82"/>
      <c r="Q39" s="83"/>
      <c r="R39" s="12"/>
      <c r="S39" s="10"/>
      <c r="T39" s="13"/>
      <c r="U39" s="13"/>
      <c r="V39" s="13"/>
      <c r="W39" s="13"/>
      <c r="X39" s="13"/>
      <c r="Y39" s="13"/>
      <c r="Z39" s="13"/>
      <c r="AA39" s="13"/>
    </row>
    <row r="40" spans="1:27" s="7" customFormat="1" ht="16.5" customHeight="1" x14ac:dyDescent="0.25">
      <c r="A40" s="107" t="s">
        <v>111</v>
      </c>
      <c r="B40" s="108"/>
      <c r="C40" s="78" t="s">
        <v>49</v>
      </c>
      <c r="D40" s="92"/>
      <c r="E40" s="92"/>
      <c r="F40" s="92"/>
      <c r="G40" s="92"/>
      <c r="H40" s="92"/>
      <c r="I40" s="94" t="str">
        <f t="shared" si="9"/>
        <v>◄</v>
      </c>
      <c r="J40" s="8"/>
      <c r="K40" s="96">
        <v>1</v>
      </c>
      <c r="L40" s="98">
        <f t="shared" si="13"/>
        <v>0</v>
      </c>
      <c r="M40" s="100">
        <f t="shared" si="10"/>
        <v>1</v>
      </c>
      <c r="N40" s="89">
        <f>(IF(F40&lt;&gt;"",1/3,0)+IF(G40&lt;&gt;"",2/3,0)+IF(H40&lt;&gt;"",1,0))*K$33*20*M40/SUM(M$34:M$43)</f>
        <v>0</v>
      </c>
      <c r="O40" s="26"/>
      <c r="P40" s="82">
        <f>COUNTA(D40:H43)</f>
        <v>0</v>
      </c>
      <c r="Q40" s="83">
        <f t="shared" si="12"/>
        <v>0</v>
      </c>
      <c r="R40" s="12"/>
      <c r="S40" s="10"/>
      <c r="T40" s="13"/>
      <c r="U40" s="13"/>
      <c r="V40" s="13"/>
      <c r="W40" s="13"/>
      <c r="X40" s="13"/>
      <c r="Y40" s="13"/>
      <c r="Z40" s="13"/>
      <c r="AA40" s="13"/>
    </row>
    <row r="41" spans="1:27" s="7" customFormat="1" ht="12" customHeight="1" x14ac:dyDescent="0.25">
      <c r="A41" s="103" t="s">
        <v>50</v>
      </c>
      <c r="B41" s="104"/>
      <c r="C41" s="45" t="s">
        <v>51</v>
      </c>
      <c r="D41" s="109"/>
      <c r="E41" s="109"/>
      <c r="F41" s="109"/>
      <c r="G41" s="109"/>
      <c r="H41" s="109"/>
      <c r="I41" s="110"/>
      <c r="J41" s="8"/>
      <c r="K41" s="111"/>
      <c r="L41" s="102"/>
      <c r="M41" s="100"/>
      <c r="N41" s="89"/>
      <c r="O41" s="26"/>
      <c r="P41" s="82"/>
      <c r="Q41" s="83"/>
      <c r="R41" s="12"/>
      <c r="S41" s="10"/>
      <c r="T41" s="13"/>
      <c r="U41" s="13"/>
      <c r="V41" s="13"/>
      <c r="W41" s="13"/>
      <c r="X41" s="13"/>
      <c r="Y41" s="13"/>
      <c r="Z41" s="13"/>
      <c r="AA41" s="13"/>
    </row>
    <row r="42" spans="1:27" s="7" customFormat="1" ht="12" customHeight="1" x14ac:dyDescent="0.25">
      <c r="A42" s="103" t="s">
        <v>52</v>
      </c>
      <c r="B42" s="104"/>
      <c r="C42" s="45" t="s">
        <v>53</v>
      </c>
      <c r="D42" s="109"/>
      <c r="E42" s="109"/>
      <c r="F42" s="109"/>
      <c r="G42" s="109"/>
      <c r="H42" s="109"/>
      <c r="I42" s="110"/>
      <c r="J42" s="8"/>
      <c r="K42" s="111"/>
      <c r="L42" s="102"/>
      <c r="M42" s="100"/>
      <c r="N42" s="89"/>
      <c r="O42" s="26"/>
      <c r="P42" s="82"/>
      <c r="Q42" s="83"/>
      <c r="R42" s="12"/>
      <c r="S42" s="10"/>
      <c r="T42" s="13"/>
      <c r="U42" s="13"/>
      <c r="V42" s="13"/>
      <c r="W42" s="13"/>
      <c r="X42" s="13"/>
      <c r="Y42" s="13"/>
      <c r="Z42" s="13"/>
      <c r="AA42" s="13"/>
    </row>
    <row r="43" spans="1:27" s="7" customFormat="1" ht="16.5" customHeight="1" x14ac:dyDescent="0.25">
      <c r="A43" s="105" t="s">
        <v>54</v>
      </c>
      <c r="B43" s="106"/>
      <c r="C43" s="46" t="s">
        <v>55</v>
      </c>
      <c r="D43" s="93"/>
      <c r="E43" s="93"/>
      <c r="F43" s="93"/>
      <c r="G43" s="93"/>
      <c r="H43" s="93"/>
      <c r="I43" s="95"/>
      <c r="J43" s="8"/>
      <c r="K43" s="97"/>
      <c r="L43" s="99"/>
      <c r="M43" s="100"/>
      <c r="N43" s="89"/>
      <c r="O43" s="26"/>
      <c r="P43" s="82"/>
      <c r="Q43" s="83"/>
      <c r="R43" s="12"/>
      <c r="S43" s="10"/>
      <c r="T43" s="13"/>
      <c r="U43" s="13"/>
      <c r="V43" s="13"/>
      <c r="W43" s="13"/>
      <c r="X43" s="13"/>
      <c r="Y43" s="13"/>
      <c r="Z43" s="13"/>
      <c r="AA43" s="13"/>
    </row>
    <row r="44" spans="1:27" s="7" customFormat="1" ht="12" customHeight="1" x14ac:dyDescent="0.2">
      <c r="A44" s="112" t="s">
        <v>56</v>
      </c>
      <c r="B44" s="113"/>
      <c r="C44" s="114"/>
      <c r="D44" s="113"/>
      <c r="E44" s="113"/>
      <c r="F44" s="113"/>
      <c r="G44" s="113"/>
      <c r="H44" s="113"/>
      <c r="I44" s="81"/>
      <c r="J44" s="8"/>
      <c r="K44" s="22">
        <v>0.1</v>
      </c>
      <c r="L44" s="23">
        <f>(SUM(L45:L64))</f>
        <v>0</v>
      </c>
      <c r="M44" s="24">
        <f>SUM(M45:M64)</f>
        <v>17</v>
      </c>
      <c r="N44" s="25">
        <f>SUM(N45:N64)</f>
        <v>0</v>
      </c>
      <c r="O44" s="26"/>
      <c r="P44" s="27"/>
      <c r="Q44" s="28"/>
      <c r="R44" s="12"/>
      <c r="S44" s="10"/>
      <c r="T44" s="13"/>
      <c r="U44" s="13"/>
      <c r="V44" s="13"/>
      <c r="W44" s="13"/>
      <c r="X44" s="13"/>
      <c r="Y44" s="13"/>
      <c r="Z44" s="13"/>
      <c r="AA44" s="13"/>
    </row>
    <row r="45" spans="1:27" s="7" customFormat="1" ht="12" customHeight="1" x14ac:dyDescent="0.25">
      <c r="A45" s="107" t="s">
        <v>112</v>
      </c>
      <c r="B45" s="108"/>
      <c r="C45" s="30" t="s">
        <v>57</v>
      </c>
      <c r="D45" s="39"/>
      <c r="E45" s="40"/>
      <c r="F45" s="40"/>
      <c r="G45" s="40"/>
      <c r="H45" s="40"/>
      <c r="I45" s="80" t="str">
        <f t="shared" ref="I45:I64" si="14">IF(P45&gt;1,"◄",(IF(P45&lt;1,"◄","")))</f>
        <v>◄</v>
      </c>
      <c r="J45" s="8"/>
      <c r="K45" s="33">
        <v>1</v>
      </c>
      <c r="L45" s="41">
        <f>SUM(N45)</f>
        <v>0</v>
      </c>
      <c r="M45" s="35">
        <f t="shared" ref="M45:M64" si="15">IF(D45&lt;&gt;"",0,K45)</f>
        <v>1</v>
      </c>
      <c r="N45" s="36">
        <f>(IF(F45&lt;&gt;"",1/3,0)+IF(G45&lt;&gt;"",2/3,0)+IF(H45&lt;&gt;"",1,0))*K$44*20*M45/SUM(M$45:M$64)</f>
        <v>0</v>
      </c>
      <c r="O45" s="26"/>
      <c r="P45" s="37">
        <f t="shared" ref="P45:P64" si="16">COUNTA(D45:H45)</f>
        <v>0</v>
      </c>
      <c r="Q45" s="27">
        <f t="shared" ref="Q45:Q64" si="17">COUNTBLANK(I45)</f>
        <v>0</v>
      </c>
      <c r="R45" s="12"/>
      <c r="S45" s="10"/>
      <c r="T45" s="13"/>
      <c r="U45" s="13"/>
      <c r="V45" s="13"/>
      <c r="W45" s="13"/>
      <c r="X45" s="13"/>
      <c r="Y45" s="13"/>
      <c r="Z45" s="13"/>
      <c r="AA45" s="13"/>
    </row>
    <row r="46" spans="1:27" s="7" customFormat="1" ht="12" customHeight="1" x14ac:dyDescent="0.25">
      <c r="A46" s="103" t="s">
        <v>58</v>
      </c>
      <c r="B46" s="104"/>
      <c r="C46" s="47" t="s">
        <v>59</v>
      </c>
      <c r="D46" s="39"/>
      <c r="E46" s="40"/>
      <c r="F46" s="40"/>
      <c r="G46" s="40"/>
      <c r="H46" s="40"/>
      <c r="I46" s="80" t="str">
        <f t="shared" si="14"/>
        <v>◄</v>
      </c>
      <c r="J46" s="8"/>
      <c r="K46" s="33">
        <v>1</v>
      </c>
      <c r="L46" s="41">
        <f t="shared" ref="L46:L64" si="18">SUM(N46)</f>
        <v>0</v>
      </c>
      <c r="M46" s="35">
        <f t="shared" si="15"/>
        <v>1</v>
      </c>
      <c r="N46" s="36">
        <f>(IF(F46&lt;&gt;"",1/3,0)+IF(G46&lt;&gt;"",2/3,0)+IF(H46&lt;&gt;"",1,0))*K$44*20*M46/SUM(M$45:M$64)</f>
        <v>0</v>
      </c>
      <c r="O46" s="26"/>
      <c r="P46" s="37">
        <f t="shared" si="16"/>
        <v>0</v>
      </c>
      <c r="Q46" s="27">
        <f t="shared" si="17"/>
        <v>0</v>
      </c>
      <c r="R46" s="12"/>
      <c r="S46" s="10"/>
      <c r="T46" s="13"/>
      <c r="U46" s="13"/>
      <c r="V46" s="13"/>
      <c r="W46" s="13"/>
      <c r="X46" s="13"/>
      <c r="Y46" s="13"/>
      <c r="Z46" s="13"/>
      <c r="AA46" s="13"/>
    </row>
    <row r="47" spans="1:27" s="7" customFormat="1" ht="12" customHeight="1" x14ac:dyDescent="0.25">
      <c r="A47" s="103" t="s">
        <v>60</v>
      </c>
      <c r="B47" s="104"/>
      <c r="C47" s="30" t="s">
        <v>61</v>
      </c>
      <c r="D47" s="39"/>
      <c r="E47" s="40"/>
      <c r="F47" s="40"/>
      <c r="G47" s="40"/>
      <c r="H47" s="40"/>
      <c r="I47" s="80" t="str">
        <f t="shared" si="14"/>
        <v>◄</v>
      </c>
      <c r="J47" s="8"/>
      <c r="K47" s="33">
        <v>1</v>
      </c>
      <c r="L47" s="41">
        <f t="shared" si="18"/>
        <v>0</v>
      </c>
      <c r="M47" s="35">
        <f t="shared" si="15"/>
        <v>1</v>
      </c>
      <c r="N47" s="36">
        <f>(IF(F47&lt;&gt;"",1/3,0)+IF(G47&lt;&gt;"",2/3,0)+IF(H47&lt;&gt;"",1,0))*K$44*20*M47/SUM(M$45:M$64)</f>
        <v>0</v>
      </c>
      <c r="O47" s="26"/>
      <c r="P47" s="37">
        <f t="shared" si="16"/>
        <v>0</v>
      </c>
      <c r="Q47" s="27">
        <f t="shared" si="17"/>
        <v>0</v>
      </c>
      <c r="R47" s="12"/>
      <c r="S47" s="10"/>
      <c r="T47" s="13"/>
      <c r="U47" s="13"/>
      <c r="V47" s="13"/>
      <c r="W47" s="13"/>
      <c r="X47" s="13"/>
      <c r="Y47" s="13"/>
      <c r="Z47" s="13"/>
      <c r="AA47" s="13"/>
    </row>
    <row r="48" spans="1:27" s="7" customFormat="1" ht="12" customHeight="1" x14ac:dyDescent="0.25">
      <c r="A48" s="103" t="s">
        <v>62</v>
      </c>
      <c r="B48" s="104"/>
      <c r="C48" s="47" t="s">
        <v>63</v>
      </c>
      <c r="D48" s="39"/>
      <c r="E48" s="40"/>
      <c r="F48" s="40"/>
      <c r="G48" s="40"/>
      <c r="H48" s="40"/>
      <c r="I48" s="80" t="str">
        <f t="shared" si="14"/>
        <v>◄</v>
      </c>
      <c r="J48" s="8"/>
      <c r="K48" s="33">
        <v>1</v>
      </c>
      <c r="L48" s="41">
        <f t="shared" si="18"/>
        <v>0</v>
      </c>
      <c r="M48" s="35">
        <f t="shared" si="15"/>
        <v>1</v>
      </c>
      <c r="N48" s="36">
        <f>(IF(F48&lt;&gt;"",1/3,0)+IF(G48&lt;&gt;"",2/3,0)+IF(H48&lt;&gt;"",1,0))*K$44*20*M48/SUM(M$45:M$64)</f>
        <v>0</v>
      </c>
      <c r="O48" s="26"/>
      <c r="P48" s="37">
        <f t="shared" si="16"/>
        <v>0</v>
      </c>
      <c r="Q48" s="27">
        <f t="shared" si="17"/>
        <v>0</v>
      </c>
      <c r="R48" s="12"/>
      <c r="S48" s="10"/>
      <c r="T48" s="13"/>
      <c r="U48" s="13"/>
      <c r="V48" s="13"/>
      <c r="W48" s="13"/>
      <c r="X48" s="13"/>
      <c r="Y48" s="13"/>
      <c r="Z48" s="13"/>
      <c r="AA48" s="13"/>
    </row>
    <row r="49" spans="1:27" s="7" customFormat="1" ht="12" customHeight="1" x14ac:dyDescent="0.25">
      <c r="A49" s="103" t="s">
        <v>64</v>
      </c>
      <c r="B49" s="104"/>
      <c r="C49" s="48" t="s">
        <v>65</v>
      </c>
      <c r="D49" s="92"/>
      <c r="E49" s="92"/>
      <c r="F49" s="92"/>
      <c r="G49" s="92"/>
      <c r="H49" s="92"/>
      <c r="I49" s="94" t="str">
        <f t="shared" si="14"/>
        <v>◄</v>
      </c>
      <c r="J49" s="8"/>
      <c r="K49" s="96">
        <v>1</v>
      </c>
      <c r="L49" s="98">
        <f t="shared" si="18"/>
        <v>0</v>
      </c>
      <c r="M49" s="100">
        <f t="shared" si="15"/>
        <v>1</v>
      </c>
      <c r="N49" s="89">
        <f>(IF(F49&lt;&gt;"",1/3,0)+IF(G49&lt;&gt;"",2/3,0)+IF(H49&lt;&gt;"",1,0))*K$44*20*M49/SUM(M$45:M$64)</f>
        <v>0</v>
      </c>
      <c r="O49" s="26"/>
      <c r="P49" s="82">
        <f>COUNTA(D49:H52)</f>
        <v>0</v>
      </c>
      <c r="Q49" s="83">
        <f t="shared" si="17"/>
        <v>0</v>
      </c>
      <c r="R49" s="12"/>
      <c r="S49" s="10"/>
      <c r="T49" s="13"/>
      <c r="U49" s="13"/>
      <c r="V49" s="13"/>
      <c r="W49" s="13"/>
      <c r="X49" s="13"/>
      <c r="Y49" s="13"/>
      <c r="Z49" s="13"/>
      <c r="AA49" s="13"/>
    </row>
    <row r="50" spans="1:27" s="7" customFormat="1" ht="12" customHeight="1" x14ac:dyDescent="0.25">
      <c r="A50" s="103" t="s">
        <v>66</v>
      </c>
      <c r="B50" s="104"/>
      <c r="C50" s="49" t="s">
        <v>67</v>
      </c>
      <c r="D50" s="109"/>
      <c r="E50" s="109"/>
      <c r="F50" s="109"/>
      <c r="G50" s="109"/>
      <c r="H50" s="109"/>
      <c r="I50" s="110"/>
      <c r="J50" s="8"/>
      <c r="K50" s="111"/>
      <c r="L50" s="102"/>
      <c r="M50" s="100"/>
      <c r="N50" s="89"/>
      <c r="O50" s="26"/>
      <c r="P50" s="82"/>
      <c r="Q50" s="83"/>
      <c r="R50" s="12"/>
      <c r="S50" s="10"/>
      <c r="T50" s="13"/>
      <c r="U50" s="13"/>
      <c r="V50" s="13"/>
      <c r="W50" s="13"/>
      <c r="X50" s="13"/>
      <c r="Y50" s="13"/>
      <c r="Z50" s="13"/>
      <c r="AA50" s="13"/>
    </row>
    <row r="51" spans="1:27" s="7" customFormat="1" ht="12" customHeight="1" x14ac:dyDescent="0.25">
      <c r="A51" s="103" t="s">
        <v>68</v>
      </c>
      <c r="B51" s="104"/>
      <c r="C51" s="49" t="s">
        <v>69</v>
      </c>
      <c r="D51" s="109"/>
      <c r="E51" s="109"/>
      <c r="F51" s="109"/>
      <c r="G51" s="109"/>
      <c r="H51" s="109"/>
      <c r="I51" s="110"/>
      <c r="J51" s="8"/>
      <c r="K51" s="111"/>
      <c r="L51" s="102"/>
      <c r="M51" s="100"/>
      <c r="N51" s="89"/>
      <c r="O51" s="26"/>
      <c r="P51" s="82"/>
      <c r="Q51" s="83"/>
      <c r="R51" s="12"/>
      <c r="S51" s="10"/>
      <c r="T51" s="13"/>
      <c r="U51" s="13"/>
      <c r="V51" s="13"/>
      <c r="W51" s="13"/>
      <c r="X51" s="13"/>
      <c r="Y51" s="13"/>
      <c r="Z51" s="13"/>
      <c r="AA51" s="13"/>
    </row>
    <row r="52" spans="1:27" s="7" customFormat="1" ht="12" customHeight="1" x14ac:dyDescent="0.25">
      <c r="A52" s="103" t="s">
        <v>70</v>
      </c>
      <c r="B52" s="104"/>
      <c r="C52" s="50"/>
      <c r="D52" s="93"/>
      <c r="E52" s="93"/>
      <c r="F52" s="93"/>
      <c r="G52" s="93"/>
      <c r="H52" s="93"/>
      <c r="I52" s="95"/>
      <c r="J52" s="8"/>
      <c r="K52" s="97"/>
      <c r="L52" s="99"/>
      <c r="M52" s="100"/>
      <c r="N52" s="89"/>
      <c r="O52" s="26"/>
      <c r="P52" s="82"/>
      <c r="Q52" s="83"/>
      <c r="R52" s="12"/>
      <c r="S52" s="10"/>
      <c r="T52" s="13"/>
      <c r="U52" s="13"/>
      <c r="V52" s="13"/>
      <c r="W52" s="13"/>
      <c r="X52" s="13"/>
      <c r="Y52" s="13"/>
      <c r="Z52" s="13"/>
      <c r="AA52" s="13"/>
    </row>
    <row r="53" spans="1:27" s="7" customFormat="1" ht="12" customHeight="1" x14ac:dyDescent="0.25">
      <c r="A53" s="105" t="s">
        <v>71</v>
      </c>
      <c r="B53" s="106"/>
      <c r="C53" s="47" t="s">
        <v>72</v>
      </c>
      <c r="D53" s="39"/>
      <c r="E53" s="40"/>
      <c r="F53" s="40"/>
      <c r="G53" s="40"/>
      <c r="H53" s="40"/>
      <c r="I53" s="80" t="str">
        <f t="shared" si="14"/>
        <v>◄</v>
      </c>
      <c r="J53" s="8"/>
      <c r="K53" s="33">
        <v>1</v>
      </c>
      <c r="L53" s="41">
        <f t="shared" si="18"/>
        <v>0</v>
      </c>
      <c r="M53" s="35">
        <f t="shared" si="15"/>
        <v>1</v>
      </c>
      <c r="N53" s="36">
        <f t="shared" ref="N53:N63" si="19">(IF(F53&lt;&gt;"",1/3,0)+IF(G53&lt;&gt;"",2/3,0)+IF(H53&lt;&gt;"",1,0))*K$44*20*M53/SUM(M$45:M$64)</f>
        <v>0</v>
      </c>
      <c r="O53" s="26"/>
      <c r="P53" s="37">
        <f t="shared" si="16"/>
        <v>0</v>
      </c>
      <c r="Q53" s="27">
        <f t="shared" si="17"/>
        <v>0</v>
      </c>
      <c r="R53" s="12"/>
      <c r="S53" s="10"/>
      <c r="T53" s="13"/>
      <c r="U53" s="13"/>
      <c r="V53" s="13"/>
      <c r="W53" s="13"/>
      <c r="X53" s="13"/>
      <c r="Y53" s="13"/>
      <c r="Z53" s="13"/>
      <c r="AA53" s="13"/>
    </row>
    <row r="54" spans="1:27" s="7" customFormat="1" ht="12" customHeight="1" x14ac:dyDescent="0.25">
      <c r="A54" s="143" t="s">
        <v>73</v>
      </c>
      <c r="B54" s="144"/>
      <c r="C54" s="147" t="s">
        <v>74</v>
      </c>
      <c r="D54" s="92"/>
      <c r="E54" s="92"/>
      <c r="F54" s="92"/>
      <c r="G54" s="92"/>
      <c r="H54" s="92"/>
      <c r="I54" s="94" t="str">
        <f t="shared" si="14"/>
        <v>◄</v>
      </c>
      <c r="J54" s="8"/>
      <c r="K54" s="96">
        <v>1</v>
      </c>
      <c r="L54" s="98">
        <f t="shared" si="18"/>
        <v>0</v>
      </c>
      <c r="M54" s="100">
        <f t="shared" si="15"/>
        <v>1</v>
      </c>
      <c r="N54" s="89">
        <f t="shared" si="19"/>
        <v>0</v>
      </c>
      <c r="O54" s="26"/>
      <c r="P54" s="82">
        <f>COUNTA(D54:H55)</f>
        <v>0</v>
      </c>
      <c r="Q54" s="83">
        <f t="shared" si="17"/>
        <v>0</v>
      </c>
      <c r="R54" s="12"/>
      <c r="S54" s="10"/>
      <c r="T54" s="13"/>
      <c r="U54" s="13"/>
      <c r="V54" s="13"/>
      <c r="W54" s="13"/>
      <c r="X54" s="13"/>
      <c r="Y54" s="13"/>
      <c r="Z54" s="13"/>
      <c r="AA54" s="13"/>
    </row>
    <row r="55" spans="1:27" s="7" customFormat="1" ht="12" customHeight="1" x14ac:dyDescent="0.25">
      <c r="A55" s="143" t="s">
        <v>75</v>
      </c>
      <c r="B55" s="144"/>
      <c r="C55" s="148"/>
      <c r="D55" s="93"/>
      <c r="E55" s="93"/>
      <c r="F55" s="93"/>
      <c r="G55" s="93"/>
      <c r="H55" s="93"/>
      <c r="I55" s="95"/>
      <c r="J55" s="8"/>
      <c r="K55" s="97"/>
      <c r="L55" s="99"/>
      <c r="M55" s="100"/>
      <c r="N55" s="89"/>
      <c r="O55" s="26"/>
      <c r="P55" s="82"/>
      <c r="Q55" s="83"/>
      <c r="R55" s="12"/>
      <c r="S55" s="10"/>
      <c r="T55" s="13"/>
      <c r="U55" s="13"/>
      <c r="V55" s="13"/>
      <c r="W55" s="13"/>
      <c r="X55" s="13"/>
      <c r="Y55" s="13"/>
      <c r="Z55" s="13"/>
      <c r="AA55" s="13"/>
    </row>
    <row r="56" spans="1:27" s="7" customFormat="1" ht="12" customHeight="1" x14ac:dyDescent="0.25">
      <c r="A56" s="139" t="s">
        <v>76</v>
      </c>
      <c r="B56" s="140"/>
      <c r="C56" s="51" t="s">
        <v>77</v>
      </c>
      <c r="D56" s="39"/>
      <c r="E56" s="40"/>
      <c r="F56" s="40"/>
      <c r="G56" s="40"/>
      <c r="H56" s="40"/>
      <c r="I56" s="80" t="str">
        <f t="shared" si="14"/>
        <v>◄</v>
      </c>
      <c r="J56" s="8"/>
      <c r="K56" s="33">
        <v>1</v>
      </c>
      <c r="L56" s="41">
        <f t="shared" si="18"/>
        <v>0</v>
      </c>
      <c r="M56" s="35">
        <f t="shared" si="15"/>
        <v>1</v>
      </c>
      <c r="N56" s="36">
        <f t="shared" si="19"/>
        <v>0</v>
      </c>
      <c r="O56" s="26"/>
      <c r="P56" s="37">
        <f t="shared" si="16"/>
        <v>0</v>
      </c>
      <c r="Q56" s="27">
        <f t="shared" si="17"/>
        <v>0</v>
      </c>
      <c r="R56" s="12"/>
      <c r="S56" s="10"/>
      <c r="T56" s="13"/>
      <c r="U56" s="13"/>
      <c r="V56" s="13"/>
      <c r="W56" s="13"/>
      <c r="X56" s="13"/>
      <c r="Y56" s="13"/>
      <c r="Z56" s="13"/>
      <c r="AA56" s="13"/>
    </row>
    <row r="57" spans="1:27" s="7" customFormat="1" ht="12" customHeight="1" x14ac:dyDescent="0.25">
      <c r="A57" s="145"/>
      <c r="B57" s="146"/>
      <c r="C57" s="30" t="s">
        <v>78</v>
      </c>
      <c r="D57" s="39"/>
      <c r="E57" s="40"/>
      <c r="F57" s="40"/>
      <c r="G57" s="40"/>
      <c r="H57" s="40"/>
      <c r="I57" s="80" t="str">
        <f t="shared" si="14"/>
        <v>◄</v>
      </c>
      <c r="J57" s="8"/>
      <c r="K57" s="33">
        <v>1</v>
      </c>
      <c r="L57" s="41">
        <f t="shared" si="18"/>
        <v>0</v>
      </c>
      <c r="M57" s="35">
        <f t="shared" si="15"/>
        <v>1</v>
      </c>
      <c r="N57" s="36">
        <f t="shared" si="19"/>
        <v>0</v>
      </c>
      <c r="O57" s="26"/>
      <c r="P57" s="37">
        <f t="shared" si="16"/>
        <v>0</v>
      </c>
      <c r="Q57" s="27">
        <f t="shared" si="17"/>
        <v>0</v>
      </c>
      <c r="R57" s="12"/>
      <c r="S57" s="10"/>
      <c r="T57" s="13"/>
      <c r="U57" s="13"/>
      <c r="V57" s="13"/>
      <c r="W57" s="13"/>
      <c r="X57" s="13"/>
      <c r="Y57" s="13"/>
      <c r="Z57" s="13"/>
      <c r="AA57" s="13"/>
    </row>
    <row r="58" spans="1:27" s="7" customFormat="1" ht="12" customHeight="1" x14ac:dyDescent="0.25">
      <c r="A58" s="143" t="s">
        <v>79</v>
      </c>
      <c r="B58" s="144"/>
      <c r="C58" s="47" t="s">
        <v>80</v>
      </c>
      <c r="D58" s="39"/>
      <c r="E58" s="40"/>
      <c r="F58" s="40"/>
      <c r="G58" s="40"/>
      <c r="H58" s="40"/>
      <c r="I58" s="80" t="str">
        <f t="shared" si="14"/>
        <v>◄</v>
      </c>
      <c r="J58" s="8"/>
      <c r="K58" s="33">
        <v>1</v>
      </c>
      <c r="L58" s="41">
        <f t="shared" si="18"/>
        <v>0</v>
      </c>
      <c r="M58" s="35">
        <f t="shared" si="15"/>
        <v>1</v>
      </c>
      <c r="N58" s="36">
        <f t="shared" si="19"/>
        <v>0</v>
      </c>
      <c r="O58" s="26"/>
      <c r="P58" s="37">
        <f t="shared" si="16"/>
        <v>0</v>
      </c>
      <c r="Q58" s="27">
        <f t="shared" si="17"/>
        <v>0</v>
      </c>
      <c r="R58" s="12"/>
      <c r="S58" s="10"/>
      <c r="T58" s="13"/>
      <c r="U58" s="13"/>
      <c r="V58" s="13"/>
      <c r="W58" s="13"/>
      <c r="X58" s="13"/>
      <c r="Y58" s="13"/>
      <c r="Z58" s="13"/>
      <c r="AA58" s="13"/>
    </row>
    <row r="59" spans="1:27" s="7" customFormat="1" ht="12" customHeight="1" x14ac:dyDescent="0.25">
      <c r="A59" s="176" t="s">
        <v>81</v>
      </c>
      <c r="B59" s="176"/>
      <c r="C59" s="30" t="s">
        <v>82</v>
      </c>
      <c r="D59" s="39"/>
      <c r="E59" s="40"/>
      <c r="F59" s="40"/>
      <c r="G59" s="40"/>
      <c r="H59" s="40"/>
      <c r="I59" s="80" t="str">
        <f t="shared" si="14"/>
        <v>◄</v>
      </c>
      <c r="J59" s="8"/>
      <c r="K59" s="33">
        <v>2</v>
      </c>
      <c r="L59" s="41">
        <f t="shared" si="18"/>
        <v>0</v>
      </c>
      <c r="M59" s="35">
        <f t="shared" si="15"/>
        <v>2</v>
      </c>
      <c r="N59" s="36">
        <f t="shared" si="19"/>
        <v>0</v>
      </c>
      <c r="O59" s="26"/>
      <c r="P59" s="37">
        <f t="shared" si="16"/>
        <v>0</v>
      </c>
      <c r="Q59" s="27">
        <f t="shared" si="17"/>
        <v>0</v>
      </c>
      <c r="R59" s="12"/>
      <c r="S59" s="10"/>
      <c r="T59" s="13"/>
      <c r="U59" s="13"/>
      <c r="V59" s="13"/>
      <c r="W59" s="13"/>
      <c r="X59" s="13"/>
      <c r="Y59" s="13"/>
      <c r="Z59" s="13"/>
      <c r="AA59" s="13"/>
    </row>
    <row r="60" spans="1:27" s="7" customFormat="1" ht="12" customHeight="1" x14ac:dyDescent="0.25">
      <c r="A60" s="177"/>
      <c r="B60" s="177"/>
      <c r="C60" s="51" t="s">
        <v>84</v>
      </c>
      <c r="D60" s="39"/>
      <c r="E60" s="40"/>
      <c r="F60" s="40"/>
      <c r="G60" s="40"/>
      <c r="H60" s="40"/>
      <c r="I60" s="80" t="str">
        <f t="shared" si="14"/>
        <v>◄</v>
      </c>
      <c r="J60" s="8"/>
      <c r="K60" s="33">
        <v>1</v>
      </c>
      <c r="L60" s="41">
        <f t="shared" si="18"/>
        <v>0</v>
      </c>
      <c r="M60" s="35">
        <f t="shared" si="15"/>
        <v>1</v>
      </c>
      <c r="N60" s="36">
        <f>(IF(F60&lt;&gt;"",1/3,0)+IF(G60&lt;&gt;"",2/3,0)+IF(H60&lt;&gt;"",1,0))*K$44*20*M60/SUM(M$45:M$64)</f>
        <v>0</v>
      </c>
      <c r="O60" s="26"/>
      <c r="P60" s="37">
        <f t="shared" si="16"/>
        <v>0</v>
      </c>
      <c r="Q60" s="27">
        <f t="shared" si="17"/>
        <v>0</v>
      </c>
      <c r="R60" s="12"/>
      <c r="S60" s="10"/>
      <c r="T60" s="13"/>
      <c r="U60" s="13"/>
      <c r="V60" s="13"/>
      <c r="W60" s="13"/>
      <c r="X60" s="13"/>
      <c r="Y60" s="13"/>
      <c r="Z60" s="13"/>
      <c r="AA60" s="13"/>
    </row>
    <row r="61" spans="1:27" s="7" customFormat="1" ht="12" customHeight="1" x14ac:dyDescent="0.25">
      <c r="A61" s="141" t="s">
        <v>83</v>
      </c>
      <c r="B61" s="142"/>
      <c r="C61" s="30" t="s">
        <v>86</v>
      </c>
      <c r="D61" s="39"/>
      <c r="E61" s="40"/>
      <c r="F61" s="40"/>
      <c r="G61" s="40"/>
      <c r="H61" s="40"/>
      <c r="I61" s="80" t="str">
        <f t="shared" si="14"/>
        <v>◄</v>
      </c>
      <c r="J61" s="8"/>
      <c r="K61" s="33">
        <v>1</v>
      </c>
      <c r="L61" s="41">
        <f t="shared" si="18"/>
        <v>0</v>
      </c>
      <c r="M61" s="35">
        <f t="shared" si="15"/>
        <v>1</v>
      </c>
      <c r="N61" s="36">
        <f t="shared" si="19"/>
        <v>0</v>
      </c>
      <c r="O61" s="26"/>
      <c r="P61" s="37">
        <f t="shared" si="16"/>
        <v>0</v>
      </c>
      <c r="Q61" s="27">
        <f t="shared" si="17"/>
        <v>0</v>
      </c>
      <c r="R61" s="12"/>
      <c r="S61" s="10"/>
      <c r="T61" s="13"/>
      <c r="U61" s="13"/>
      <c r="V61" s="13"/>
      <c r="W61" s="13"/>
      <c r="X61" s="13"/>
      <c r="Y61" s="13"/>
      <c r="Z61" s="13"/>
      <c r="AA61" s="13"/>
    </row>
    <row r="62" spans="1:27" s="7" customFormat="1" ht="12" customHeight="1" x14ac:dyDescent="0.25">
      <c r="A62" s="141"/>
      <c r="B62" s="142"/>
      <c r="C62" s="47" t="s">
        <v>87</v>
      </c>
      <c r="D62" s="39"/>
      <c r="E62" s="40"/>
      <c r="F62" s="40"/>
      <c r="G62" s="40"/>
      <c r="H62" s="40"/>
      <c r="I62" s="80" t="str">
        <f t="shared" si="14"/>
        <v>◄</v>
      </c>
      <c r="J62" s="8"/>
      <c r="K62" s="33">
        <v>1</v>
      </c>
      <c r="L62" s="41">
        <f t="shared" si="18"/>
        <v>0</v>
      </c>
      <c r="M62" s="35">
        <f t="shared" si="15"/>
        <v>1</v>
      </c>
      <c r="N62" s="36">
        <f t="shared" si="19"/>
        <v>0</v>
      </c>
      <c r="O62" s="26"/>
      <c r="P62" s="37">
        <f t="shared" si="16"/>
        <v>0</v>
      </c>
      <c r="Q62" s="27">
        <f t="shared" si="17"/>
        <v>0</v>
      </c>
      <c r="R62" s="12"/>
      <c r="S62" s="10"/>
      <c r="T62" s="13"/>
      <c r="U62" s="13"/>
      <c r="V62" s="13"/>
      <c r="W62" s="13"/>
      <c r="X62" s="13"/>
      <c r="Y62" s="13"/>
      <c r="Z62" s="13"/>
      <c r="AA62" s="13"/>
    </row>
    <row r="63" spans="1:27" s="7" customFormat="1" ht="12" customHeight="1" x14ac:dyDescent="0.25">
      <c r="A63" s="141" t="s">
        <v>85</v>
      </c>
      <c r="B63" s="142"/>
      <c r="C63" s="30" t="s">
        <v>88</v>
      </c>
      <c r="D63" s="39"/>
      <c r="E63" s="40"/>
      <c r="F63" s="40"/>
      <c r="G63" s="40"/>
      <c r="H63" s="40"/>
      <c r="I63" s="80" t="str">
        <f t="shared" si="14"/>
        <v>◄</v>
      </c>
      <c r="J63" s="8"/>
      <c r="K63" s="33">
        <v>1</v>
      </c>
      <c r="L63" s="41">
        <f t="shared" si="18"/>
        <v>0</v>
      </c>
      <c r="M63" s="35">
        <f t="shared" si="15"/>
        <v>1</v>
      </c>
      <c r="N63" s="36">
        <f t="shared" si="19"/>
        <v>0</v>
      </c>
      <c r="O63" s="26"/>
      <c r="P63" s="37">
        <f t="shared" si="16"/>
        <v>0</v>
      </c>
      <c r="Q63" s="27">
        <f t="shared" si="17"/>
        <v>0</v>
      </c>
      <c r="R63" s="12"/>
      <c r="S63" s="10"/>
      <c r="T63" s="13"/>
      <c r="U63" s="13"/>
      <c r="V63" s="13"/>
      <c r="W63" s="13"/>
      <c r="X63" s="13"/>
      <c r="Y63" s="13"/>
      <c r="Z63" s="13"/>
      <c r="AA63" s="13"/>
    </row>
    <row r="64" spans="1:27" s="7" customFormat="1" ht="12" customHeight="1" thickBot="1" x14ac:dyDescent="0.3">
      <c r="A64" s="178"/>
      <c r="B64" s="179"/>
      <c r="C64" s="47" t="s">
        <v>89</v>
      </c>
      <c r="D64" s="39"/>
      <c r="E64" s="40"/>
      <c r="F64" s="40"/>
      <c r="G64" s="40"/>
      <c r="H64" s="40"/>
      <c r="I64" s="80" t="str">
        <f t="shared" si="14"/>
        <v>◄</v>
      </c>
      <c r="J64" s="8"/>
      <c r="K64" s="33">
        <v>1</v>
      </c>
      <c r="L64" s="41">
        <f t="shared" si="18"/>
        <v>0</v>
      </c>
      <c r="M64" s="35">
        <f t="shared" si="15"/>
        <v>1</v>
      </c>
      <c r="N64" s="36">
        <f>(IF(F64&lt;&gt;"",1/3,0)+IF(G64&lt;&gt;"",2/3,0)+IF(H64&lt;&gt;"",1,0))*K$44*20*M64/SUM(M$45:M$64)</f>
        <v>0</v>
      </c>
      <c r="O64" s="26"/>
      <c r="P64" s="37">
        <f t="shared" si="16"/>
        <v>0</v>
      </c>
      <c r="Q64" s="27">
        <f t="shared" si="17"/>
        <v>0</v>
      </c>
      <c r="R64" s="12"/>
      <c r="S64" s="10"/>
      <c r="T64" s="13"/>
      <c r="U64" s="13"/>
      <c r="V64" s="13"/>
      <c r="W64" s="13"/>
      <c r="X64" s="13"/>
      <c r="Y64" s="13"/>
      <c r="Z64" s="13"/>
      <c r="AA64" s="13"/>
    </row>
    <row r="65" spans="1:27" s="7" customFormat="1" ht="17.25" customHeight="1" thickBot="1" x14ac:dyDescent="0.3">
      <c r="A65" s="151" t="s">
        <v>96</v>
      </c>
      <c r="B65" s="153"/>
      <c r="D65" s="53" t="s">
        <v>90</v>
      </c>
      <c r="F65" s="116">
        <f>M19/SUM(K20:K25)</f>
        <v>1</v>
      </c>
      <c r="G65" s="116"/>
      <c r="H65" s="116"/>
      <c r="I65" s="117"/>
      <c r="J65" s="115"/>
      <c r="K65" s="1"/>
      <c r="L65" s="15"/>
      <c r="M65" s="9"/>
      <c r="N65" s="10"/>
      <c r="O65" s="11"/>
      <c r="P65" s="54"/>
      <c r="Q65" s="12"/>
      <c r="R65" s="12"/>
      <c r="S65" s="55"/>
      <c r="T65" s="10"/>
      <c r="U65" s="13"/>
      <c r="V65" s="13"/>
      <c r="W65" s="13"/>
      <c r="X65" s="13"/>
      <c r="Y65" s="13"/>
      <c r="Z65" s="13"/>
      <c r="AA65" s="13"/>
    </row>
    <row r="66" spans="1:27" s="7" customFormat="1" ht="17.25" customHeight="1" x14ac:dyDescent="0.25">
      <c r="A66" s="163"/>
      <c r="B66" s="164"/>
      <c r="D66" s="53" t="s">
        <v>91</v>
      </c>
      <c r="F66" s="116">
        <f>M26/SUM(K27:K32)</f>
        <v>1</v>
      </c>
      <c r="G66" s="116"/>
      <c r="H66" s="116"/>
      <c r="I66" s="117"/>
      <c r="J66" s="115"/>
      <c r="K66" s="1"/>
      <c r="L66" s="15"/>
      <c r="M66" s="9"/>
      <c r="N66" s="10"/>
      <c r="O66" s="11"/>
      <c r="P66" s="11"/>
      <c r="Q66" s="12"/>
      <c r="R66" s="12"/>
      <c r="S66" s="55"/>
      <c r="T66" s="10"/>
      <c r="U66" s="13"/>
      <c r="V66" s="13"/>
      <c r="W66" s="13"/>
      <c r="X66" s="13"/>
      <c r="Y66" s="13"/>
      <c r="Z66" s="13"/>
      <c r="AA66" s="13"/>
    </row>
    <row r="67" spans="1:27" s="7" customFormat="1" ht="17.25" customHeight="1" x14ac:dyDescent="0.25">
      <c r="A67" s="130"/>
      <c r="B67" s="165"/>
      <c r="D67" s="53" t="s">
        <v>92</v>
      </c>
      <c r="F67" s="116">
        <f>M33/SUM(K34:K43)</f>
        <v>1</v>
      </c>
      <c r="G67" s="116"/>
      <c r="H67" s="116"/>
      <c r="I67" s="117"/>
      <c r="J67" s="115"/>
      <c r="K67" s="1"/>
      <c r="L67" s="15"/>
      <c r="M67" s="9"/>
      <c r="N67" s="10"/>
      <c r="O67" s="11"/>
      <c r="P67" s="11"/>
      <c r="Q67" s="12"/>
      <c r="R67" s="12"/>
      <c r="S67" s="55"/>
      <c r="T67" s="10"/>
      <c r="U67" s="13"/>
      <c r="V67" s="13"/>
      <c r="W67" s="13"/>
      <c r="X67" s="13"/>
      <c r="Y67" s="13"/>
      <c r="Z67" s="13"/>
      <c r="AA67" s="13"/>
    </row>
    <row r="68" spans="1:27" s="7" customFormat="1" ht="17.25" customHeight="1" thickBot="1" x14ac:dyDescent="0.3">
      <c r="A68" s="130"/>
      <c r="B68" s="165"/>
      <c r="D68" s="53" t="s">
        <v>93</v>
      </c>
      <c r="F68" s="118">
        <f>M44/SUM(K45:K64)</f>
        <v>1</v>
      </c>
      <c r="G68" s="118"/>
      <c r="H68" s="116"/>
      <c r="I68" s="117"/>
      <c r="J68" s="115"/>
      <c r="K68" s="1"/>
      <c r="L68" s="15"/>
      <c r="M68" s="9"/>
      <c r="N68" s="10"/>
      <c r="O68" s="11"/>
      <c r="P68" s="11"/>
      <c r="Q68" s="12"/>
      <c r="R68" s="12"/>
      <c r="S68" s="55"/>
      <c r="T68" s="10"/>
      <c r="U68" s="13"/>
      <c r="V68" s="13"/>
      <c r="W68" s="13"/>
      <c r="X68" s="13"/>
      <c r="Y68" s="13"/>
      <c r="Z68" s="13"/>
      <c r="AA68" s="13"/>
    </row>
    <row r="69" spans="1:27" s="7" customFormat="1" ht="34.5" customHeight="1" thickBot="1" x14ac:dyDescent="0.3">
      <c r="A69" s="131"/>
      <c r="B69" s="166"/>
      <c r="C69" s="160" t="s">
        <v>94</v>
      </c>
      <c r="D69" s="161"/>
      <c r="E69" s="162"/>
      <c r="F69" s="119" t="str">
        <f>IF(OR(R19=0,F65&lt;0.75,F66&lt;0.75,F67&lt;0.75,F68&lt;0.75),"!",(L44+L33+L26+L19))</f>
        <v>!</v>
      </c>
      <c r="G69" s="120"/>
      <c r="H69" s="121" t="s">
        <v>95</v>
      </c>
      <c r="I69" s="122"/>
      <c r="J69" s="115"/>
      <c r="K69" s="1"/>
      <c r="L69" s="15"/>
      <c r="M69" s="9"/>
      <c r="N69" s="10"/>
      <c r="O69" s="11"/>
      <c r="P69" s="11"/>
      <c r="Q69" s="12"/>
      <c r="R69" s="12"/>
      <c r="S69" s="55"/>
      <c r="T69" s="10"/>
      <c r="U69" s="13"/>
      <c r="V69" s="13"/>
      <c r="W69" s="13"/>
      <c r="X69" s="13"/>
      <c r="Y69" s="13"/>
      <c r="Z69" s="13"/>
      <c r="AA69" s="13"/>
    </row>
    <row r="70" spans="1:27" s="74" customFormat="1" ht="93.75" customHeight="1" thickBot="1" x14ac:dyDescent="0.3">
      <c r="A70" s="157" t="s">
        <v>113</v>
      </c>
      <c r="B70" s="158"/>
      <c r="C70" s="158"/>
      <c r="D70" s="158"/>
      <c r="E70" s="158"/>
      <c r="F70" s="158"/>
      <c r="G70" s="158"/>
      <c r="H70" s="158"/>
      <c r="I70" s="159"/>
      <c r="K70" s="8"/>
    </row>
  </sheetData>
  <sheetProtection algorithmName="SHA-512" hashValue="tTE0Nav//G4xRk43oqZfB0o3RYhb5DwrPFU+8RV64SGaYWpze85wKDi02TK4bPLw6XJgMXRn+gKZccVtyaPVJQ==" saltValue="rUd3xiKrNLhlwcTugoOTmw==" spinCount="100000" sheet="1" objects="1" scenarios="1"/>
  <mergeCells count="134">
    <mergeCell ref="C15:H15"/>
    <mergeCell ref="A16:H16"/>
    <mergeCell ref="A17:H17"/>
    <mergeCell ref="A70:I70"/>
    <mergeCell ref="C69:E69"/>
    <mergeCell ref="A65:B65"/>
    <mergeCell ref="A66:B69"/>
    <mergeCell ref="C6:H6"/>
    <mergeCell ref="C7:H7"/>
    <mergeCell ref="C8:H8"/>
    <mergeCell ref="B9:H9"/>
    <mergeCell ref="A10:A15"/>
    <mergeCell ref="C10:H10"/>
    <mergeCell ref="C11:H11"/>
    <mergeCell ref="C12:H12"/>
    <mergeCell ref="C13:H13"/>
    <mergeCell ref="C14:H14"/>
    <mergeCell ref="F65:I65"/>
    <mergeCell ref="A22:B23"/>
    <mergeCell ref="A24:B24"/>
    <mergeCell ref="A25:B25"/>
    <mergeCell ref="A26:H26"/>
    <mergeCell ref="A27:B27"/>
    <mergeCell ref="A18:B18"/>
    <mergeCell ref="A1:H1"/>
    <mergeCell ref="B2:H2"/>
    <mergeCell ref="A3:A8"/>
    <mergeCell ref="C3:H3"/>
    <mergeCell ref="C4:H4"/>
    <mergeCell ref="C5:H5"/>
    <mergeCell ref="A55:B55"/>
    <mergeCell ref="A56:B57"/>
    <mergeCell ref="A58:B58"/>
    <mergeCell ref="A53:B53"/>
    <mergeCell ref="A54:B54"/>
    <mergeCell ref="C54:C55"/>
    <mergeCell ref="D54:D55"/>
    <mergeCell ref="E54:E55"/>
    <mergeCell ref="A45:B45"/>
    <mergeCell ref="A46:B46"/>
    <mergeCell ref="A47:B47"/>
    <mergeCell ref="A48:B48"/>
    <mergeCell ref="A32:B32"/>
    <mergeCell ref="A33:H33"/>
    <mergeCell ref="A34:B34"/>
    <mergeCell ref="N54:N55"/>
    <mergeCell ref="P54:P55"/>
    <mergeCell ref="Q54:Q55"/>
    <mergeCell ref="G54:G55"/>
    <mergeCell ref="H54:H55"/>
    <mergeCell ref="I54:I55"/>
    <mergeCell ref="K54:K55"/>
    <mergeCell ref="L54:L55"/>
    <mergeCell ref="M54:M55"/>
    <mergeCell ref="A42:B42"/>
    <mergeCell ref="A43:B43"/>
    <mergeCell ref="A44:H44"/>
    <mergeCell ref="H40:H43"/>
    <mergeCell ref="I40:I43"/>
    <mergeCell ref="K40:K43"/>
    <mergeCell ref="J65:J69"/>
    <mergeCell ref="F66:I66"/>
    <mergeCell ref="F67:I67"/>
    <mergeCell ref="F68:I68"/>
    <mergeCell ref="F69:G69"/>
    <mergeCell ref="H69:I69"/>
    <mergeCell ref="F54:F55"/>
    <mergeCell ref="A59:B60"/>
    <mergeCell ref="A61:B62"/>
    <mergeCell ref="A63:B64"/>
    <mergeCell ref="L49:L52"/>
    <mergeCell ref="M49:M52"/>
    <mergeCell ref="N49:N52"/>
    <mergeCell ref="P49:P52"/>
    <mergeCell ref="Q49:Q52"/>
    <mergeCell ref="A50:B50"/>
    <mergeCell ref="A51:B51"/>
    <mergeCell ref="A52:B52"/>
    <mergeCell ref="E49:E52"/>
    <mergeCell ref="F49:F52"/>
    <mergeCell ref="G49:G52"/>
    <mergeCell ref="H49:H52"/>
    <mergeCell ref="I49:I52"/>
    <mergeCell ref="K49:K52"/>
    <mergeCell ref="A49:B49"/>
    <mergeCell ref="D49:D52"/>
    <mergeCell ref="Q35:Q39"/>
    <mergeCell ref="A36:B36"/>
    <mergeCell ref="A37:B37"/>
    <mergeCell ref="A38:B38"/>
    <mergeCell ref="A39:B39"/>
    <mergeCell ref="A40:B40"/>
    <mergeCell ref="D40:D43"/>
    <mergeCell ref="E40:E43"/>
    <mergeCell ref="F40:F43"/>
    <mergeCell ref="G40:G43"/>
    <mergeCell ref="I35:I39"/>
    <mergeCell ref="K35:K39"/>
    <mergeCell ref="L35:L39"/>
    <mergeCell ref="M35:M39"/>
    <mergeCell ref="N35:N39"/>
    <mergeCell ref="P35:P39"/>
    <mergeCell ref="A35:B35"/>
    <mergeCell ref="D35:D39"/>
    <mergeCell ref="E35:E39"/>
    <mergeCell ref="F35:F39"/>
    <mergeCell ref="G35:G39"/>
    <mergeCell ref="H35:H39"/>
    <mergeCell ref="N40:N43"/>
    <mergeCell ref="A41:B41"/>
    <mergeCell ref="P40:P43"/>
    <mergeCell ref="Q40:Q43"/>
    <mergeCell ref="A19:H19"/>
    <mergeCell ref="A20:B20"/>
    <mergeCell ref="A21:B21"/>
    <mergeCell ref="N28:N29"/>
    <mergeCell ref="P28:P29"/>
    <mergeCell ref="Q28:Q29"/>
    <mergeCell ref="A29:B29"/>
    <mergeCell ref="A30:B30"/>
    <mergeCell ref="A31:B31"/>
    <mergeCell ref="G28:G29"/>
    <mergeCell ref="H28:H29"/>
    <mergeCell ref="I28:I29"/>
    <mergeCell ref="K28:K29"/>
    <mergeCell ref="L28:L29"/>
    <mergeCell ref="M28:M29"/>
    <mergeCell ref="A28:B28"/>
    <mergeCell ref="C28:C29"/>
    <mergeCell ref="D28:D29"/>
    <mergeCell ref="E28:E29"/>
    <mergeCell ref="F28:F29"/>
    <mergeCell ref="L40:L43"/>
    <mergeCell ref="M40:M43"/>
  </mergeCells>
  <conditionalFormatting sqref="F65:F68">
    <cfRule type="cellIs" dxfId="2" priority="3" stopIfTrue="1" operator="lessThan">
      <formula>0.75</formula>
    </cfRule>
  </conditionalFormatting>
  <conditionalFormatting sqref="C9:C11 C13:C15">
    <cfRule type="cellIs" dxfId="1" priority="2" stopIfTrue="1" operator="equal">
      <formula>#REF!</formula>
    </cfRule>
  </conditionalFormatting>
  <conditionalFormatting sqref="A16">
    <cfRule type="cellIs" dxfId="0" priority="1" stopIfTrue="1" operator="equal">
      <formula>#REF!</formula>
    </cfRule>
  </conditionalFormatting>
  <pageMargins left="0.7" right="0.7" top="0.75" bottom="0.75" header="0.3" footer="0.3"/>
  <pageSetup paperSize="9" scale="46" orientation="landscape" horizontalDpi="4294967292" verticalDpi="4294967292"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E62_Nav_tuteur</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Patrick</dc:creator>
  <cp:lastModifiedBy>fbacon</cp:lastModifiedBy>
  <cp:lastPrinted>2015-12-03T14:46:46Z</cp:lastPrinted>
  <dcterms:created xsi:type="dcterms:W3CDTF">2015-04-21T10:31:11Z</dcterms:created>
  <dcterms:modified xsi:type="dcterms:W3CDTF">2015-12-03T14:48:09Z</dcterms:modified>
</cp:coreProperties>
</file>