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clargeau1\Documents\2024\Circulaires 2024\Annexes BTS ETK\"/>
    </mc:Choice>
  </mc:AlternateContent>
  <bookViews>
    <workbookView xWindow="0" yWindow="0" windowWidth="20490" windowHeight="8910"/>
  </bookViews>
  <sheets>
    <sheet name="données Admin" sheetId="6" r:id="rId1"/>
    <sheet name="niveau d'évaluation" sheetId="5" r:id="rId2"/>
    <sheet name="U51" sheetId="9" r:id="rId3"/>
  </sheets>
  <externalReferences>
    <externalReference r:id="rId4"/>
  </externalReferences>
  <definedNames>
    <definedName name="_xlnm.Print_Area" localSheetId="2">'U51'!$B$2:$P$79</definedName>
  </definedNames>
  <calcPr calcId="162913"/>
</workbook>
</file>

<file path=xl/calcChain.xml><?xml version="1.0" encoding="utf-8"?>
<calcChain xmlns="http://schemas.openxmlformats.org/spreadsheetml/2006/main">
  <c r="B38" i="9" l="1"/>
  <c r="C39" i="9" s="1"/>
  <c r="D4" i="5" l="1"/>
  <c r="R10" i="9" l="1"/>
  <c r="F13" i="9" l="1"/>
  <c r="I24" i="9" l="1"/>
  <c r="I12" i="9"/>
  <c r="J12" i="9"/>
  <c r="J24" i="9"/>
  <c r="G25" i="9"/>
  <c r="F25" i="9"/>
  <c r="G13" i="9"/>
  <c r="B52" i="9"/>
  <c r="C53" i="9" s="1"/>
  <c r="J52" i="9" l="1"/>
  <c r="J38" i="9"/>
  <c r="H53" i="9"/>
  <c r="H39" i="9"/>
  <c r="G39" i="9" s="1"/>
  <c r="I38" i="9" s="1"/>
  <c r="F53" i="9" l="1"/>
  <c r="G53" i="9"/>
  <c r="I52" i="9" s="1"/>
  <c r="H66" i="9" s="1"/>
  <c r="F39" i="9"/>
  <c r="E3" i="9"/>
  <c r="H7" i="9"/>
  <c r="G7" i="9"/>
  <c r="F7" i="9"/>
  <c r="E7" i="9"/>
  <c r="E5" i="9"/>
  <c r="G4" i="9"/>
  <c r="E4" i="9"/>
  <c r="B2" i="9"/>
  <c r="D2" i="5" l="1"/>
  <c r="B3" i="5"/>
</calcChain>
</file>

<file path=xl/sharedStrings.xml><?xml version="1.0" encoding="utf-8"?>
<sst xmlns="http://schemas.openxmlformats.org/spreadsheetml/2006/main" count="108" uniqueCount="94">
  <si>
    <t>identité du candidat</t>
  </si>
  <si>
    <t>n° candidat</t>
  </si>
  <si>
    <t>N1</t>
  </si>
  <si>
    <t>N2</t>
  </si>
  <si>
    <t>N3</t>
  </si>
  <si>
    <t>N4</t>
  </si>
  <si>
    <t>Note proposée au jury de délibération</t>
  </si>
  <si>
    <t xml:space="preserve"> /20</t>
  </si>
  <si>
    <t>NOTE calculée</t>
  </si>
  <si>
    <t>saisir ici les commentaires</t>
  </si>
  <si>
    <t>Prénom et nom des membres de la commission :</t>
  </si>
  <si>
    <t>saisir ici l'identité des membres de la commission</t>
  </si>
  <si>
    <t>Poids relatif du niveau de maîtrise d'une compétence</t>
  </si>
  <si>
    <t>Compétence non acquise</t>
  </si>
  <si>
    <t>Niveau d'acquisition très insuffisant : le candidat ne peut pas travailler sans être  très souvent accompagné et aidé.</t>
  </si>
  <si>
    <t>Niveau d'acquisition fragile qui nécessite un accompagnement régulier pour effectuer le travail confié.</t>
  </si>
  <si>
    <t>Compétence totalement acquise et transférable</t>
  </si>
  <si>
    <t>Niveau d'acquisition complet : le candidat travaille en toute autonomie, il sait s'adapter et transférer la compétence dans toutes les situations sans aide.</t>
  </si>
  <si>
    <t>Année scolaire</t>
  </si>
  <si>
    <t>session</t>
  </si>
  <si>
    <t>Prénom</t>
  </si>
  <si>
    <t>Prénom 1</t>
  </si>
  <si>
    <t>Nom</t>
  </si>
  <si>
    <t>Nom 1</t>
  </si>
  <si>
    <t>N° candidat</t>
  </si>
  <si>
    <t>Date Naissance</t>
  </si>
  <si>
    <t xml:space="preserve"> </t>
  </si>
  <si>
    <t>Le fichier est enregistré avec Nom et Prénom du candidat puis communiqué au centre de délibération</t>
  </si>
  <si>
    <t>Saisir la note du candidat dans l'application institutionelle, conformément aux instructions académiques</t>
  </si>
  <si>
    <t>Explication des niveaux d'évaluation des compétences</t>
  </si>
  <si>
    <t>Date :</t>
  </si>
  <si>
    <t>Positionner le niveau de maîtrise de la compétence</t>
  </si>
  <si>
    <t>Niveau d'acquisition incomplet : le transfert de la compétence  n'est pas total dans chaque situation de travail proposée, une aide est parfois requise notamment lors d'une situation de travail nouvelle.</t>
  </si>
  <si>
    <t xml:space="preserve">saisir ici la date </t>
  </si>
  <si>
    <t>et en accord avec les instructions du chef de centre d'examen.</t>
  </si>
  <si>
    <t>sur un support conforme aux consignes du chef de centre.</t>
  </si>
  <si>
    <t>Nombre d'activités observées en entreprise</t>
  </si>
  <si>
    <t>Nombre d'activités observées en centre de formation</t>
  </si>
  <si>
    <t>Compétence "en cours d'acquisition" non stabilisée</t>
  </si>
  <si>
    <t>Compétence "partiellement acquise"</t>
  </si>
  <si>
    <t>U51 : analyse, diagnostic, maintenance</t>
  </si>
  <si>
    <t>La demande client/utilisateur est analysée</t>
  </si>
  <si>
    <t xml:space="preserve">Les informations nécessaires à l’analyse et aux mesures sont extraites des documents </t>
  </si>
  <si>
    <t>Les informations relatives aux prescriptions techniques et aux réglementations sont recueillies</t>
  </si>
  <si>
    <t>Les conditions de la maintenance sont prises en compte</t>
  </si>
  <si>
    <t>Les habilitations et les certifications sont vérifiées</t>
  </si>
  <si>
    <t>Les informations écrites et orales nécessaires sont collectées et hiérarchisées</t>
  </si>
  <si>
    <t>Les informations écrites et orales collectées sont pertinentes pour l’activité</t>
  </si>
  <si>
    <t xml:space="preserve">C13 : mesurer les grandeurs caractéristiques d’un ouvrage, d’une installation, d’un équipement électrique </t>
  </si>
  <si>
    <t xml:space="preserve">L’installation et l’environnement de travail sont pris en compte  </t>
  </si>
  <si>
    <t>Le niveau d’habilitation nécessaire avant l’intervention est déterminé</t>
  </si>
  <si>
    <t>Les actions de prévention et de sécurité sont mises en œuvre</t>
  </si>
  <si>
    <t>Les appareils de mesures sont installés</t>
  </si>
  <si>
    <t xml:space="preserve">Les mesures sont collectées  </t>
  </si>
  <si>
    <t xml:space="preserve">Les enregistrements sont réalisés </t>
  </si>
  <si>
    <t>Les informations venant des objets connectés sont exploitées</t>
  </si>
  <si>
    <t>Les contrôles (locaux ou à distance) sont effectués</t>
  </si>
  <si>
    <t>Les essais associés sont effectués</t>
  </si>
  <si>
    <t>C17 : réaliser un diagnostic de performance y compris énergétique, de sécurité, d’un ouvrage, d’une installation, d'un équipement électrique</t>
  </si>
  <si>
    <t xml:space="preserve">C18 : réaliser des opérations de maintenance sur un ouvrage, une installation, un équipement électrique </t>
  </si>
  <si>
    <t>Le processus de diagnostic est appliqué</t>
  </si>
  <si>
    <t>Le niveau d’habilitation nécessaire est déterminé</t>
  </si>
  <si>
    <t>Les appareils de mesures sont sélectionnés et installés</t>
  </si>
  <si>
    <t xml:space="preserve">Les actions de prévention et de sécurité sont mises en œuvre </t>
  </si>
  <si>
    <t xml:space="preserve">Les mesures sont collectées et enregistrées  </t>
  </si>
  <si>
    <t xml:space="preserve">Les informations venant des objets connectés sont collectées et enregistrées  </t>
  </si>
  <si>
    <t xml:space="preserve">Le diagnostic est  pertinent </t>
  </si>
  <si>
    <t>Suite au diagnostic, des modifications de l’installation sont proposées</t>
  </si>
  <si>
    <t>Suite au diagnostic, des recommandations, des réglages, des améliorations de l’installation sont proposées</t>
  </si>
  <si>
    <t>Le protocole de maintenance est pris en compte</t>
  </si>
  <si>
    <t>La zone d’intervention est préparée</t>
  </si>
  <si>
    <t>Les opérations de maintenance préventive sont réalisées</t>
  </si>
  <si>
    <t>Le dysfonctionnement est diagnostiqué</t>
  </si>
  <si>
    <t xml:space="preserve">Les opérations de dépannage sont réalisées </t>
  </si>
  <si>
    <t>Le fonctionnement de l’installation est vérifié par rapport aux prescriptions</t>
  </si>
  <si>
    <t>Les fiches de contrôles, carnet de maintenance et/ou applications spécifiques sont complétées</t>
  </si>
  <si>
    <t>05/20</t>
  </si>
  <si>
    <t xml:space="preserve">Les risques professionnels sont identifiés </t>
  </si>
  <si>
    <t>La procédure définie est appliquée</t>
  </si>
  <si>
    <t xml:space="preserve">Poids des compétences évaluées pour candidat ayant mené des activités en analyse diagnostic et maintenance </t>
  </si>
  <si>
    <t>Poids des compétences évaluées pour candidat ayant mené uniquement des activités en analyse diagnostic</t>
  </si>
  <si>
    <t xml:space="preserve">Poids des compétences évaluées pour candidat ayant mené des activités uniquement en maintenance </t>
  </si>
  <si>
    <t>Coefficient : 3</t>
  </si>
  <si>
    <t>Commentaires destinés à éclairer le jury sur la proposition de note :</t>
  </si>
  <si>
    <r>
      <t xml:space="preserve">L’ évaluation s’appuie sur </t>
    </r>
    <r>
      <rPr>
        <b/>
        <sz val="12"/>
        <color theme="1"/>
        <rFont val="Arial"/>
        <family val="2"/>
      </rPr>
      <t>des</t>
    </r>
    <r>
      <rPr>
        <sz val="12"/>
        <color theme="1"/>
        <rFont val="Arial"/>
        <family val="2"/>
      </rPr>
      <t xml:space="preserve"> </t>
    </r>
    <r>
      <rPr>
        <b/>
        <sz val="12"/>
        <color theme="1"/>
        <rFont val="Arial"/>
        <family val="2"/>
      </rPr>
      <t>activités</t>
    </r>
    <r>
      <rPr>
        <sz val="12"/>
        <color theme="1"/>
        <rFont val="Arial"/>
        <family val="2"/>
      </rPr>
      <t xml:space="preserve"> conduites en centre de formation et/ou en entreprise.
La période d’évaluation et ses  modalités de mise en oeuvre relèvent de  l’équipe  pédagogique.
Pour évaluer les candidats, la commission d'évaluation observe le travail réalisé par le candidat à partir de la grille nationale d’évaluation.                                                                Si le travail observé est réalisé en entreprise, la commission d’évaluation s’entretient avec le candidat qui présente son activité en présence du tuteur (ou maître d’apprentissage). Ce dernier participe à l’évaluation. La présentation du candidat, de 20 minutes maximum, lui permet d’exposer l’ensemble de l’activité. Un entretien de 20 minutes permet alors au candidat de répondre aux questions de la commission d’évaluation.
 </t>
    </r>
    <r>
      <rPr>
        <b/>
        <sz val="12"/>
        <color theme="1"/>
        <rFont val="Arial"/>
        <family val="2"/>
      </rPr>
      <t xml:space="preserve">Lorsque le stage participe à l’évaluation de l'une de ces unités, l’évaluation des compétences mobilisées durant le stage compte pour 1/3 de la proposition de note émise par la commission d’évaluation. La commission arrête donc la proposition de note de l’unité à partir de 2 activités (celle réalisée lors du stage et celle réalisée en établissement de formation).  </t>
    </r>
  </si>
  <si>
    <t>1- Remplir les zones colorées dans la zone "Paramètres" ci-dessus</t>
  </si>
  <si>
    <t xml:space="preserve">Saisir ici le nombre </t>
  </si>
  <si>
    <r>
      <t xml:space="preserve">2- Dans l'onglets U51 :                                                                                                                  - selon la ou les activités évaluées, la commission d'évaluation complète la cellule ligne 10, colonne K, ou colonne M ou colonne O ;                                                                                                                                - la commission d'évaluation (équipe enseignante et tuteur éventuel) positionne le niveau de maîtrise de chaque compétence (par un  "X" sur 1 des 4 niveaux) à partir de l'observation des travaux réalisés par le candidat en centre de formation et éventuellement en entreprise                                                                                                                                                                  </t>
    </r>
    <r>
      <rPr>
        <i/>
        <sz val="12"/>
        <color theme="1"/>
        <rFont val="Arial"/>
        <family val="2"/>
      </rPr>
      <t>les critères d'évaluation sont indiqués " pour mémoire " uniquement                                                                            -</t>
    </r>
    <r>
      <rPr>
        <b/>
        <sz val="12"/>
        <color theme="1"/>
        <rFont val="Arial"/>
        <family val="2"/>
      </rPr>
      <t xml:space="preserve"> la commission d'évaluation saisit manuellement la note sur 20 qu'elle attribue au candidat dans la cellule "…" /20                                                                                                                                                               - la commission d'évaluation complète la zone "commentaires" destinés à éclairer le jury final sur la note obtenue                                                                                                                                                                           - la commission d'évaluation complète la date et l'identité de ses membres. </t>
    </r>
  </si>
  <si>
    <t>Grille d'évaluation CCF de l'unité U51</t>
  </si>
  <si>
    <t>BTS Électrotechnique</t>
  </si>
  <si>
    <t>Paramètres "A COMPLÉTER"</t>
  </si>
  <si>
    <t>C2 : extaire les informations nécessaires à la réalisation des tâches</t>
  </si>
  <si>
    <r>
      <rPr>
        <sz val="10"/>
        <color theme="1"/>
        <rFont val="Arial Narrow"/>
        <family val="2"/>
      </rPr>
      <t xml:space="preserve"> </t>
    </r>
    <r>
      <rPr>
        <b/>
        <i/>
        <sz val="11"/>
        <color theme="1"/>
        <rFont val="Arial Narrow"/>
        <family val="2"/>
      </rPr>
      <t xml:space="preserve">       </t>
    </r>
    <r>
      <rPr>
        <b/>
        <i/>
        <sz val="16"/>
        <color theme="1"/>
        <rFont val="Arial"/>
        <family val="2"/>
      </rPr>
      <t>Evaluation par CCF</t>
    </r>
    <r>
      <rPr>
        <b/>
        <sz val="14"/>
        <color theme="1"/>
        <rFont val="Arial"/>
        <family val="2"/>
      </rPr>
      <t xml:space="preserve">  -  session</t>
    </r>
  </si>
  <si>
    <t>2023-24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</si>
</sst>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7" x14ac:knownFonts="1">
    <font>
      <sz val="11"/>
      <color theme="1"/>
      <name val="Calibri"/>
      <family val="2"/>
      <scheme val="minor"/>
    </font>
    <font>
      <b/>
      <sz val="11"/>
      <color theme="1"/>
      <name val="Calibri"/>
      <family val="2"/>
      <scheme val="minor"/>
    </font>
    <font>
      <sz val="11"/>
      <color theme="1"/>
      <name val="Arial Narrow"/>
      <family val="2"/>
    </font>
    <font>
      <sz val="8"/>
      <color theme="1"/>
      <name val="Arial Narrow"/>
      <family val="2"/>
    </font>
    <font>
      <b/>
      <sz val="20"/>
      <color theme="1"/>
      <name val="Arial Narrow"/>
      <family val="2"/>
    </font>
    <font>
      <b/>
      <sz val="18"/>
      <color theme="1"/>
      <name val="Arial Narrow"/>
      <family val="2"/>
    </font>
    <font>
      <b/>
      <sz val="14"/>
      <color theme="1"/>
      <name val="Arial Narrow"/>
      <family val="2"/>
    </font>
    <font>
      <sz val="10"/>
      <color theme="1"/>
      <name val="Arial Narrow"/>
      <family val="2"/>
    </font>
    <font>
      <b/>
      <i/>
      <sz val="11"/>
      <color theme="1"/>
      <name val="Arial Narrow"/>
      <family val="2"/>
    </font>
    <font>
      <sz val="14"/>
      <color theme="1"/>
      <name val="Arial Narrow"/>
      <family val="2"/>
    </font>
    <font>
      <b/>
      <sz val="12"/>
      <color theme="1"/>
      <name val="Arial Narrow"/>
      <family val="2"/>
    </font>
    <font>
      <b/>
      <sz val="11"/>
      <color theme="1"/>
      <name val="Arial Narrow"/>
      <family val="2"/>
    </font>
    <font>
      <sz val="12"/>
      <color rgb="FF000000"/>
      <name val="Arial Narrow"/>
      <family val="2"/>
    </font>
    <font>
      <sz val="12"/>
      <color theme="1"/>
      <name val="Arial Narrow"/>
      <family val="2"/>
    </font>
    <font>
      <sz val="12"/>
      <color theme="1"/>
      <name val="Calibri"/>
      <family val="2"/>
      <scheme val="minor"/>
    </font>
    <font>
      <sz val="10"/>
      <color theme="1"/>
      <name val="Calibri"/>
      <family val="2"/>
      <scheme val="minor"/>
    </font>
    <font>
      <b/>
      <sz val="14"/>
      <color theme="1"/>
      <name val="Calibri"/>
      <family val="2"/>
      <scheme val="minor"/>
    </font>
    <font>
      <b/>
      <sz val="16"/>
      <color theme="1"/>
      <name val="Calibri"/>
      <family val="2"/>
      <scheme val="minor"/>
    </font>
    <font>
      <i/>
      <sz val="10"/>
      <color theme="1"/>
      <name val="Calibri"/>
      <family val="2"/>
      <scheme val="minor"/>
    </font>
    <font>
      <i/>
      <sz val="11"/>
      <color theme="1"/>
      <name val="Calibri"/>
      <family val="2"/>
      <scheme val="minor"/>
    </font>
    <font>
      <b/>
      <u/>
      <sz val="14"/>
      <color theme="1"/>
      <name val="Arial"/>
      <family val="2"/>
    </font>
    <font>
      <i/>
      <sz val="11"/>
      <color theme="1"/>
      <name val="Arial Narrow"/>
      <family val="2"/>
    </font>
    <font>
      <sz val="11"/>
      <color rgb="FF3366FF"/>
      <name val="Calibri"/>
      <family val="2"/>
      <scheme val="minor"/>
    </font>
    <font>
      <sz val="11"/>
      <color rgb="FFFF6600"/>
      <name val="Calibri"/>
      <family val="2"/>
      <scheme val="minor"/>
    </font>
    <font>
      <sz val="10"/>
      <color theme="1"/>
      <name val="Arial"/>
      <family val="2"/>
    </font>
    <font>
      <i/>
      <sz val="10"/>
      <color theme="1"/>
      <name val="Arial"/>
      <family val="2"/>
    </font>
    <font>
      <i/>
      <sz val="10"/>
      <color rgb="FF000000"/>
      <name val="Arial"/>
      <family val="2"/>
    </font>
    <font>
      <sz val="12"/>
      <name val="Arial Narrow"/>
      <family val="2"/>
    </font>
    <font>
      <b/>
      <sz val="12"/>
      <name val="Calibri"/>
      <family val="2"/>
      <scheme val="minor"/>
    </font>
    <font>
      <sz val="10"/>
      <color theme="9" tint="0.59999389629810485"/>
      <name val="Arial Narrow"/>
      <family val="2"/>
    </font>
    <font>
      <b/>
      <sz val="11"/>
      <color theme="1"/>
      <name val="Arial"/>
      <family val="2"/>
    </font>
    <font>
      <sz val="36"/>
      <color rgb="FFFF0000"/>
      <name val="Wingdings 2"/>
      <family val="1"/>
      <charset val="2"/>
    </font>
    <font>
      <b/>
      <sz val="10"/>
      <color theme="1"/>
      <name val="Arial"/>
      <family val="2"/>
    </font>
    <font>
      <sz val="14"/>
      <color theme="1"/>
      <name val="Arial"/>
      <family val="2"/>
    </font>
    <font>
      <b/>
      <sz val="12"/>
      <color theme="1"/>
      <name val="Arial"/>
      <family val="2"/>
    </font>
    <font>
      <sz val="12"/>
      <color rgb="FF006BBC"/>
      <name val="Arial"/>
      <family val="2"/>
    </font>
    <font>
      <sz val="12"/>
      <color theme="1"/>
      <name val="Arial"/>
      <family val="2"/>
    </font>
    <font>
      <b/>
      <sz val="12"/>
      <color rgb="FFFF0000"/>
      <name val="Arial"/>
      <family val="2"/>
    </font>
    <font>
      <b/>
      <sz val="14"/>
      <color theme="1"/>
      <name val="Arial"/>
      <family val="2"/>
    </font>
    <font>
      <b/>
      <sz val="16"/>
      <color theme="1"/>
      <name val="Arial"/>
      <family val="2"/>
    </font>
    <font>
      <b/>
      <i/>
      <sz val="16"/>
      <color theme="1"/>
      <name val="Arial"/>
      <family val="2"/>
    </font>
    <font>
      <b/>
      <sz val="12"/>
      <name val="Arial"/>
      <family val="2"/>
    </font>
    <font>
      <sz val="11"/>
      <color theme="1"/>
      <name val="Arial"/>
      <family val="2"/>
    </font>
    <font>
      <b/>
      <sz val="20"/>
      <color theme="1"/>
      <name val="Arial"/>
      <family val="2"/>
    </font>
    <font>
      <sz val="8"/>
      <color theme="1"/>
      <name val="Arial"/>
      <family val="2"/>
    </font>
    <font>
      <i/>
      <sz val="12"/>
      <color theme="1"/>
      <name val="Arial"/>
      <family val="2"/>
    </font>
    <font>
      <sz val="11"/>
      <color rgb="FFFF0000"/>
      <name val="Arial"/>
      <family val="2"/>
    </font>
  </fonts>
  <fills count="7">
    <fill>
      <patternFill patternType="none"/>
    </fill>
    <fill>
      <patternFill patternType="gray125"/>
    </fill>
    <fill>
      <patternFill patternType="solid">
        <fgColor rgb="FFFFFF99"/>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0" tint="-0.14999847407452621"/>
        <bgColor indexed="64"/>
      </patternFill>
    </fill>
  </fills>
  <borders count="4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rgb="FFFF3300"/>
      </top>
      <bottom style="medium">
        <color rgb="FFFF3300"/>
      </bottom>
      <diagonal/>
    </border>
    <border>
      <left style="medium">
        <color indexed="64"/>
      </left>
      <right style="medium">
        <color indexed="64"/>
      </right>
      <top style="medium">
        <color theme="1"/>
      </top>
      <bottom style="medium">
        <color theme="1"/>
      </bottom>
      <diagonal/>
    </border>
    <border>
      <left style="medium">
        <color indexed="64"/>
      </left>
      <right style="medium">
        <color indexed="64"/>
      </right>
      <top/>
      <bottom style="medium">
        <color indexed="64"/>
      </bottom>
      <diagonal/>
    </border>
    <border>
      <left style="medium">
        <color indexed="64"/>
      </left>
      <right style="medium">
        <color indexed="64"/>
      </right>
      <top style="medium">
        <color rgb="FFFF0000"/>
      </top>
      <bottom style="medium">
        <color rgb="FFFF0000"/>
      </bottom>
      <diagonal/>
    </border>
  </borders>
  <cellStyleXfs count="1">
    <xf numFmtId="0" fontId="0" fillId="0" borderId="0"/>
  </cellStyleXfs>
  <cellXfs count="261">
    <xf numFmtId="0" fontId="0" fillId="0" borderId="0" xfId="0"/>
    <xf numFmtId="0" fontId="2" fillId="0" borderId="0" xfId="0" applyFont="1"/>
    <xf numFmtId="0" fontId="2" fillId="0" borderId="0" xfId="0" applyFont="1" applyAlignment="1">
      <alignment wrapText="1"/>
    </xf>
    <xf numFmtId="164" fontId="3" fillId="0" borderId="0" xfId="0" applyNumberFormat="1" applyFont="1" applyAlignment="1">
      <alignment horizontal="left" vertical="center"/>
    </xf>
    <xf numFmtId="0" fontId="2" fillId="0" borderId="4" xfId="0" applyFont="1" applyBorder="1"/>
    <xf numFmtId="0" fontId="2" fillId="0" borderId="5" xfId="0" applyFont="1" applyBorder="1"/>
    <xf numFmtId="0" fontId="2" fillId="0" borderId="7" xfId="0" applyFont="1" applyBorder="1"/>
    <xf numFmtId="0" fontId="2" fillId="0" borderId="10" xfId="0" applyFont="1" applyBorder="1"/>
    <xf numFmtId="0" fontId="2" fillId="0" borderId="0" xfId="0" applyFont="1" applyBorder="1" applyAlignment="1">
      <alignment wrapText="1"/>
    </xf>
    <xf numFmtId="0" fontId="2" fillId="0" borderId="0" xfId="0" applyFont="1" applyBorder="1"/>
    <xf numFmtId="0" fontId="2" fillId="0" borderId="16" xfId="0" applyFont="1" applyBorder="1"/>
    <xf numFmtId="0" fontId="6" fillId="0" borderId="16"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0" fillId="0" borderId="0" xfId="0" applyBorder="1"/>
    <xf numFmtId="0" fontId="2" fillId="0" borderId="18" xfId="0" applyFont="1" applyBorder="1" applyAlignment="1">
      <alignment horizontal="center" vertical="center"/>
    </xf>
    <xf numFmtId="0" fontId="2" fillId="0" borderId="4" xfId="0" applyFont="1" applyBorder="1" applyAlignment="1">
      <alignment horizontal="center" vertical="center"/>
    </xf>
    <xf numFmtId="0" fontId="14" fillId="0" borderId="0" xfId="0" applyFont="1" applyAlignment="1"/>
    <xf numFmtId="0" fontId="10" fillId="0" borderId="16" xfId="0" applyFont="1" applyBorder="1" applyAlignment="1" applyProtection="1">
      <alignment horizontal="center" vertical="center"/>
      <protection locked="0"/>
    </xf>
    <xf numFmtId="0" fontId="10" fillId="0" borderId="17" xfId="0" applyFont="1" applyBorder="1" applyAlignment="1" applyProtection="1">
      <alignment horizontal="center" vertical="center"/>
      <protection locked="0"/>
    </xf>
    <xf numFmtId="0" fontId="10" fillId="0" borderId="3" xfId="0" applyFont="1" applyBorder="1" applyAlignment="1" applyProtection="1">
      <alignment horizontal="center" vertical="center"/>
      <protection locked="0"/>
    </xf>
    <xf numFmtId="0" fontId="7" fillId="0" borderId="0" xfId="0" applyFont="1" applyBorder="1" applyAlignment="1">
      <alignment horizontal="left" vertical="center" wrapText="1"/>
    </xf>
    <xf numFmtId="0" fontId="0" fillId="0" borderId="0" xfId="0" applyFill="1"/>
    <xf numFmtId="0" fontId="0" fillId="0" borderId="0" xfId="0" applyAlignment="1">
      <alignment horizontal="center" vertical="center"/>
    </xf>
    <xf numFmtId="0" fontId="2" fillId="2" borderId="2" xfId="0" applyFont="1" applyFill="1" applyBorder="1" applyAlignment="1">
      <alignment horizontal="center" vertical="center"/>
    </xf>
    <xf numFmtId="0" fontId="6" fillId="3" borderId="1" xfId="0" applyFont="1" applyFill="1" applyBorder="1" applyAlignment="1" applyProtection="1">
      <alignment horizontal="center" vertical="center"/>
      <protection locked="0"/>
    </xf>
    <xf numFmtId="0" fontId="0" fillId="0" borderId="0" xfId="0" applyAlignment="1">
      <alignment horizontal="left" vertical="center"/>
    </xf>
    <xf numFmtId="0" fontId="2" fillId="0" borderId="4" xfId="0" applyFont="1" applyBorder="1" applyAlignment="1">
      <alignment horizontal="left" vertical="center"/>
    </xf>
    <xf numFmtId="0" fontId="2" fillId="0" borderId="0" xfId="0" applyFont="1" applyBorder="1" applyAlignment="1" applyProtection="1">
      <alignment horizontal="left" vertical="center"/>
    </xf>
    <xf numFmtId="0" fontId="2" fillId="0" borderId="23" xfId="0" applyFont="1" applyBorder="1"/>
    <xf numFmtId="0" fontId="2" fillId="0" borderId="20" xfId="0" applyFont="1" applyBorder="1" applyAlignment="1">
      <alignment wrapText="1"/>
    </xf>
    <xf numFmtId="0" fontId="2" fillId="0" borderId="20" xfId="0" applyFont="1" applyBorder="1"/>
    <xf numFmtId="0" fontId="2" fillId="0" borderId="24" xfId="0" applyFont="1" applyBorder="1"/>
    <xf numFmtId="49" fontId="0" fillId="0" borderId="0" xfId="0" applyNumberFormat="1"/>
    <xf numFmtId="0" fontId="2" fillId="0" borderId="4" xfId="0" applyFont="1" applyBorder="1" applyAlignment="1">
      <alignment horizontal="center"/>
    </xf>
    <xf numFmtId="0" fontId="17" fillId="0" borderId="0" xfId="0" applyFont="1" applyBorder="1" applyAlignment="1">
      <alignment vertical="center"/>
    </xf>
    <xf numFmtId="0" fontId="0" fillId="0" borderId="0" xfId="0" applyBorder="1" applyAlignment="1"/>
    <xf numFmtId="0" fontId="16" fillId="0" borderId="0" xfId="0" applyFont="1" applyBorder="1" applyAlignment="1"/>
    <xf numFmtId="0" fontId="1" fillId="0" borderId="0" xfId="0" applyFont="1"/>
    <xf numFmtId="0" fontId="18" fillId="0" borderId="0" xfId="0" applyFont="1" applyBorder="1" applyAlignment="1">
      <alignment horizontal="left"/>
    </xf>
    <xf numFmtId="0" fontId="19" fillId="0" borderId="0" xfId="0" applyFont="1" applyBorder="1" applyAlignment="1">
      <alignment horizontal="left"/>
    </xf>
    <xf numFmtId="0" fontId="0" fillId="0" borderId="0" xfId="0" applyFont="1" applyBorder="1" applyAlignment="1">
      <alignment horizontal="left"/>
    </xf>
    <xf numFmtId="0" fontId="0" fillId="0" borderId="0" xfId="0" applyBorder="1" applyAlignment="1">
      <alignment horizontal="left" vertical="center"/>
    </xf>
    <xf numFmtId="0" fontId="0" fillId="0" borderId="0" xfId="0" applyBorder="1" applyAlignment="1">
      <alignment horizontal="center"/>
    </xf>
    <xf numFmtId="0" fontId="15" fillId="0" borderId="0" xfId="0" applyFont="1" applyAlignment="1">
      <alignment horizontal="center" vertical="center"/>
    </xf>
    <xf numFmtId="0" fontId="20" fillId="0" borderId="0" xfId="0" applyFont="1" applyFill="1" applyBorder="1" applyAlignment="1">
      <alignment vertical="center"/>
    </xf>
    <xf numFmtId="0" fontId="15" fillId="4" borderId="4" xfId="0" applyFont="1" applyFill="1" applyBorder="1" applyAlignment="1">
      <alignment vertical="center"/>
    </xf>
    <xf numFmtId="0" fontId="2" fillId="4" borderId="4" xfId="0" applyFont="1" applyFill="1" applyBorder="1"/>
    <xf numFmtId="0" fontId="6" fillId="4" borderId="0" xfId="0" applyFont="1" applyFill="1" applyBorder="1" applyAlignment="1">
      <alignment horizontal="right" vertical="center"/>
    </xf>
    <xf numFmtId="0" fontId="2" fillId="4" borderId="5" xfId="0" applyFont="1" applyFill="1" applyBorder="1"/>
    <xf numFmtId="0" fontId="9" fillId="4" borderId="0" xfId="0" applyFont="1" applyFill="1" applyBorder="1" applyAlignment="1">
      <alignment horizontal="center" vertical="center"/>
    </xf>
    <xf numFmtId="0" fontId="6" fillId="4" borderId="0" xfId="0" applyFont="1" applyFill="1" applyBorder="1" applyAlignment="1">
      <alignment horizontal="left" vertical="center"/>
    </xf>
    <xf numFmtId="0" fontId="11" fillId="5" borderId="7" xfId="0" applyFont="1" applyFill="1" applyBorder="1" applyAlignment="1">
      <alignment horizontal="center" vertical="center"/>
    </xf>
    <xf numFmtId="0" fontId="11" fillId="5" borderId="8" xfId="0" applyFont="1" applyFill="1" applyBorder="1" applyAlignment="1">
      <alignment horizontal="center" vertical="center"/>
    </xf>
    <xf numFmtId="9" fontId="11" fillId="4" borderId="15" xfId="0" applyNumberFormat="1" applyFont="1" applyFill="1" applyBorder="1" applyAlignment="1">
      <alignment horizontal="center" vertical="center"/>
    </xf>
    <xf numFmtId="17" fontId="12" fillId="4" borderId="19" xfId="0" quotePrefix="1" applyNumberFormat="1" applyFont="1" applyFill="1" applyBorder="1" applyAlignment="1">
      <alignment horizontal="center" vertical="center" wrapText="1"/>
    </xf>
    <xf numFmtId="0" fontId="7" fillId="4" borderId="0" xfId="0" applyFont="1" applyFill="1" applyBorder="1" applyAlignment="1">
      <alignment horizontal="center" vertical="center"/>
    </xf>
    <xf numFmtId="164" fontId="7" fillId="4" borderId="0" xfId="0" applyNumberFormat="1" applyFont="1" applyFill="1" applyBorder="1" applyAlignment="1">
      <alignment horizontal="center" vertical="center"/>
    </xf>
    <xf numFmtId="164" fontId="7" fillId="4" borderId="0" xfId="0" applyNumberFormat="1" applyFont="1" applyFill="1" applyBorder="1" applyAlignment="1">
      <alignment horizontal="center"/>
    </xf>
    <xf numFmtId="9" fontId="10" fillId="4" borderId="15" xfId="0" applyNumberFormat="1" applyFont="1" applyFill="1" applyBorder="1" applyAlignment="1">
      <alignment horizontal="center" vertical="center"/>
    </xf>
    <xf numFmtId="17" fontId="13" fillId="4" borderId="0" xfId="0" quotePrefix="1" applyNumberFormat="1" applyFont="1" applyFill="1" applyBorder="1" applyAlignment="1">
      <alignment horizontal="center" vertical="center" wrapText="1"/>
    </xf>
    <xf numFmtId="0" fontId="7" fillId="4" borderId="0" xfId="0" applyFont="1" applyFill="1" applyBorder="1" applyAlignment="1">
      <alignment vertical="center" wrapText="1"/>
    </xf>
    <xf numFmtId="0" fontId="3" fillId="4" borderId="0" xfId="0" applyFont="1" applyFill="1" applyBorder="1"/>
    <xf numFmtId="0" fontId="2" fillId="4" borderId="0" xfId="0" applyFont="1" applyFill="1" applyBorder="1" applyAlignment="1">
      <alignment wrapText="1"/>
    </xf>
    <xf numFmtId="0" fontId="7" fillId="4" borderId="0" xfId="0" applyFont="1" applyFill="1" applyBorder="1" applyAlignment="1">
      <alignment wrapText="1"/>
    </xf>
    <xf numFmtId="0" fontId="2" fillId="4" borderId="0" xfId="0" applyFont="1" applyFill="1" applyBorder="1"/>
    <xf numFmtId="0" fontId="7" fillId="4" borderId="0" xfId="0" applyFont="1" applyFill="1" applyBorder="1" applyAlignment="1"/>
    <xf numFmtId="0" fontId="14" fillId="0" borderId="0" xfId="0" applyFont="1" applyAlignment="1">
      <alignment vertical="top" wrapText="1"/>
    </xf>
    <xf numFmtId="0" fontId="22" fillId="0" borderId="0" xfId="0" applyFont="1"/>
    <xf numFmtId="0" fontId="23" fillId="0" borderId="0" xfId="0" applyFont="1" applyAlignment="1">
      <alignment vertical="center" wrapText="1"/>
    </xf>
    <xf numFmtId="0" fontId="7" fillId="0" borderId="0" xfId="0" applyFont="1" applyFill="1" applyBorder="1" applyAlignment="1">
      <alignment horizontal="center" vertical="center" wrapText="1"/>
    </xf>
    <xf numFmtId="0" fontId="0" fillId="0" borderId="0" xfId="0" applyAlignment="1">
      <alignment wrapText="1"/>
    </xf>
    <xf numFmtId="0" fontId="2" fillId="0" borderId="4" xfId="0" applyFont="1" applyBorder="1" applyAlignment="1">
      <alignment horizontal="center" wrapText="1"/>
    </xf>
    <xf numFmtId="0" fontId="2" fillId="0" borderId="5" xfId="0" applyFont="1" applyBorder="1" applyAlignment="1">
      <alignment wrapText="1"/>
    </xf>
    <xf numFmtId="164" fontId="3" fillId="0" borderId="0" xfId="0" applyNumberFormat="1" applyFont="1" applyAlignment="1">
      <alignment horizontal="left" vertical="center" wrapText="1"/>
    </xf>
    <xf numFmtId="0" fontId="24" fillId="0" borderId="0" xfId="0" applyFont="1" applyFill="1" applyBorder="1" applyAlignment="1">
      <alignment horizontal="center" vertical="center" wrapText="1"/>
    </xf>
    <xf numFmtId="0" fontId="25" fillId="0" borderId="0" xfId="0" applyFont="1" applyFill="1" applyBorder="1" applyAlignment="1">
      <alignment horizontal="left"/>
    </xf>
    <xf numFmtId="0" fontId="25" fillId="0" borderId="0" xfId="0" applyFont="1" applyFill="1" applyBorder="1"/>
    <xf numFmtId="0" fontId="25" fillId="0" borderId="0" xfId="0" applyFont="1" applyFill="1" applyBorder="1" applyAlignment="1">
      <alignment horizontal="center" vertical="center"/>
    </xf>
    <xf numFmtId="0" fontId="6" fillId="4" borderId="0" xfId="0" applyFont="1" applyFill="1" applyBorder="1" applyAlignment="1">
      <alignment horizontal="center" vertical="center"/>
    </xf>
    <xf numFmtId="17" fontId="27" fillId="4" borderId="0" xfId="0" quotePrefix="1" applyNumberFormat="1" applyFont="1" applyFill="1" applyBorder="1" applyAlignment="1">
      <alignment horizontal="center" vertical="center" wrapText="1"/>
    </xf>
    <xf numFmtId="0" fontId="29" fillId="4" borderId="0" xfId="0" applyFont="1" applyFill="1" applyBorder="1" applyAlignment="1">
      <alignment horizontal="center" vertical="center"/>
    </xf>
    <xf numFmtId="164" fontId="29" fillId="4" borderId="0" xfId="0" applyNumberFormat="1" applyFont="1" applyFill="1" applyBorder="1" applyAlignment="1">
      <alignment horizontal="center" vertical="center"/>
    </xf>
    <xf numFmtId="164" fontId="29" fillId="4" borderId="0" xfId="0" applyNumberFormat="1" applyFont="1" applyFill="1" applyBorder="1" applyAlignment="1">
      <alignment horizontal="center"/>
    </xf>
    <xf numFmtId="0" fontId="31" fillId="0" borderId="0" xfId="0" applyFont="1" applyAlignment="1">
      <alignment horizontal="center" vertical="center"/>
    </xf>
    <xf numFmtId="164" fontId="10" fillId="5" borderId="3" xfId="0" applyNumberFormat="1" applyFont="1" applyFill="1" applyBorder="1" applyAlignment="1">
      <alignment horizontal="center" vertical="center"/>
    </xf>
    <xf numFmtId="0" fontId="34" fillId="0" borderId="9" xfId="0" applyFont="1" applyBorder="1" applyAlignment="1" applyProtection="1">
      <alignment horizontal="left" vertical="center" wrapText="1"/>
    </xf>
    <xf numFmtId="0" fontId="36" fillId="0" borderId="0" xfId="0" applyFont="1"/>
    <xf numFmtId="0" fontId="36" fillId="0" borderId="4" xfId="0" applyFont="1" applyBorder="1"/>
    <xf numFmtId="164" fontId="36" fillId="0" borderId="0" xfId="0" applyNumberFormat="1" applyFont="1" applyAlignment="1">
      <alignment horizontal="left" vertical="center"/>
    </xf>
    <xf numFmtId="0" fontId="36" fillId="0" borderId="0" xfId="0" applyFont="1" applyBorder="1"/>
    <xf numFmtId="0" fontId="37" fillId="0" borderId="0" xfId="0" applyFont="1" applyBorder="1" applyAlignment="1">
      <alignment horizontal="left" vertical="center"/>
    </xf>
    <xf numFmtId="164" fontId="3" fillId="0" borderId="0" xfId="0" applyNumberFormat="1" applyFont="1" applyFill="1" applyAlignment="1">
      <alignment horizontal="left" vertical="center"/>
    </xf>
    <xf numFmtId="0" fontId="34" fillId="0" borderId="2" xfId="0" applyFont="1" applyBorder="1" applyAlignment="1">
      <alignment vertical="center"/>
    </xf>
    <xf numFmtId="0" fontId="34" fillId="2" borderId="1" xfId="0" applyFont="1" applyFill="1" applyBorder="1" applyAlignment="1">
      <alignment horizontal="center" vertical="center" wrapText="1"/>
    </xf>
    <xf numFmtId="0" fontId="34" fillId="3" borderId="3" xfId="0" quotePrefix="1" applyFont="1" applyFill="1" applyBorder="1" applyAlignment="1">
      <alignment horizontal="left" vertical="center"/>
    </xf>
    <xf numFmtId="0" fontId="34" fillId="5" borderId="2" xfId="0" applyFont="1" applyFill="1" applyBorder="1" applyAlignment="1">
      <alignment horizontal="center" vertical="center" wrapText="1"/>
    </xf>
    <xf numFmtId="0" fontId="34" fillId="0" borderId="0" xfId="0" applyFont="1" applyBorder="1" applyAlignment="1">
      <alignment horizontal="right" vertical="center" wrapText="1"/>
    </xf>
    <xf numFmtId="0" fontId="34" fillId="0" borderId="0" xfId="0" applyFont="1" applyBorder="1" applyAlignment="1" applyProtection="1">
      <alignment horizontal="right" vertical="top" wrapText="1"/>
    </xf>
    <xf numFmtId="0" fontId="33" fillId="4" borderId="0" xfId="0" applyFont="1" applyFill="1" applyBorder="1" applyAlignment="1">
      <alignment horizontal="right" vertical="center"/>
    </xf>
    <xf numFmtId="0" fontId="38" fillId="4" borderId="0" xfId="0" applyFont="1" applyFill="1" applyBorder="1" applyAlignment="1">
      <alignment horizontal="center" vertical="center"/>
    </xf>
    <xf numFmtId="0" fontId="32" fillId="0" borderId="0" xfId="0" quotePrefix="1" applyFont="1" applyBorder="1" applyAlignment="1">
      <alignment vertical="center"/>
    </xf>
    <xf numFmtId="0" fontId="24" fillId="4" borderId="8" xfId="0" applyFont="1" applyFill="1" applyBorder="1" applyAlignment="1">
      <alignment horizontal="center" vertical="center" wrapText="1"/>
    </xf>
    <xf numFmtId="0" fontId="21" fillId="0" borderId="4" xfId="0" applyFont="1" applyFill="1" applyBorder="1" applyAlignment="1">
      <alignment horizontal="left" vertical="center" wrapText="1"/>
    </xf>
    <xf numFmtId="0" fontId="6" fillId="4" borderId="5" xfId="0" applyFont="1" applyFill="1" applyBorder="1" applyAlignment="1">
      <alignment horizontal="left" vertical="center"/>
    </xf>
    <xf numFmtId="0" fontId="11" fillId="5" borderId="28" xfId="0" applyFont="1" applyFill="1" applyBorder="1" applyAlignment="1">
      <alignment horizontal="center" vertical="center"/>
    </xf>
    <xf numFmtId="0" fontId="24" fillId="4" borderId="28" xfId="0" applyFont="1" applyFill="1" applyBorder="1" applyAlignment="1">
      <alignment horizontal="center" vertical="center" wrapText="1"/>
    </xf>
    <xf numFmtId="0" fontId="32" fillId="0" borderId="5" xfId="0" quotePrefix="1" applyFont="1" applyBorder="1" applyAlignment="1">
      <alignment vertical="center"/>
    </xf>
    <xf numFmtId="164" fontId="29" fillId="4" borderId="5" xfId="0" applyNumberFormat="1" applyFont="1" applyFill="1" applyBorder="1" applyAlignment="1">
      <alignment horizontal="center" vertical="center"/>
    </xf>
    <xf numFmtId="0" fontId="7" fillId="4" borderId="5" xfId="0" applyFont="1" applyFill="1" applyBorder="1" applyAlignment="1">
      <alignment vertical="center" wrapText="1"/>
    </xf>
    <xf numFmtId="0" fontId="2" fillId="4" borderId="5" xfId="0" applyFont="1" applyFill="1" applyBorder="1" applyAlignment="1">
      <alignment wrapText="1"/>
    </xf>
    <xf numFmtId="164" fontId="7" fillId="4" borderId="5" xfId="0" applyNumberFormat="1" applyFont="1" applyFill="1" applyBorder="1" applyAlignment="1">
      <alignment horizontal="center"/>
    </xf>
    <xf numFmtId="0" fontId="7" fillId="4" borderId="5" xfId="0" applyFont="1" applyFill="1" applyBorder="1" applyAlignment="1"/>
    <xf numFmtId="164" fontId="7" fillId="4" borderId="5" xfId="0" applyNumberFormat="1" applyFont="1" applyFill="1" applyBorder="1" applyAlignment="1">
      <alignment horizontal="center" vertical="center"/>
    </xf>
    <xf numFmtId="0" fontId="2" fillId="0" borderId="5" xfId="0" applyFont="1" applyBorder="1" applyAlignment="1" applyProtection="1">
      <alignment horizontal="left" vertical="center"/>
    </xf>
    <xf numFmtId="0" fontId="24" fillId="4" borderId="7" xfId="0" applyFont="1" applyFill="1" applyBorder="1" applyAlignment="1">
      <alignment horizontal="center" vertical="center" wrapText="1"/>
    </xf>
    <xf numFmtId="0" fontId="38" fillId="0" borderId="0" xfId="0" applyFont="1" applyBorder="1" applyAlignment="1">
      <alignment vertical="center" wrapText="1"/>
    </xf>
    <xf numFmtId="0" fontId="2" fillId="0" borderId="13" xfId="0" applyFont="1" applyFill="1" applyBorder="1"/>
    <xf numFmtId="0" fontId="2" fillId="0" borderId="34" xfId="0" applyFont="1" applyBorder="1"/>
    <xf numFmtId="0" fontId="2" fillId="0" borderId="35" xfId="0" applyFont="1" applyFill="1" applyBorder="1"/>
    <xf numFmtId="0" fontId="26" fillId="0" borderId="0" xfId="0" applyFont="1" applyBorder="1" applyAlignment="1">
      <alignment horizontal="left" vertical="center"/>
    </xf>
    <xf numFmtId="0" fontId="25" fillId="0" borderId="0"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5" fillId="0" borderId="0" xfId="0" applyFont="1" applyBorder="1" applyAlignment="1">
      <alignment horizontal="left" vertical="center" wrapText="1"/>
    </xf>
    <xf numFmtId="9" fontId="30" fillId="6" borderId="15" xfId="0" applyNumberFormat="1" applyFont="1" applyFill="1" applyBorder="1" applyAlignment="1">
      <alignment horizontal="center" vertical="center"/>
    </xf>
    <xf numFmtId="0" fontId="42" fillId="0" borderId="0" xfId="0" applyFont="1"/>
    <xf numFmtId="0" fontId="42" fillId="4" borderId="18" xfId="0" applyFont="1" applyFill="1" applyBorder="1"/>
    <xf numFmtId="0" fontId="42" fillId="4" borderId="19" xfId="0" applyFont="1" applyFill="1" applyBorder="1"/>
    <xf numFmtId="0" fontId="43" fillId="4" borderId="19" xfId="0" applyFont="1" applyFill="1" applyBorder="1" applyAlignment="1">
      <alignment horizontal="center" vertical="center"/>
    </xf>
    <xf numFmtId="0" fontId="42" fillId="4" borderId="25" xfId="0" applyFont="1" applyFill="1" applyBorder="1"/>
    <xf numFmtId="0" fontId="24" fillId="4" borderId="4" xfId="0" applyFont="1" applyFill="1" applyBorder="1" applyAlignment="1">
      <alignment vertical="center"/>
    </xf>
    <xf numFmtId="0" fontId="42" fillId="4" borderId="0" xfId="0" applyFont="1" applyFill="1" applyBorder="1"/>
    <xf numFmtId="0" fontId="42" fillId="4" borderId="5" xfId="0" applyFont="1" applyFill="1" applyBorder="1"/>
    <xf numFmtId="0" fontId="42" fillId="4" borderId="23" xfId="0" applyFont="1" applyFill="1" applyBorder="1"/>
    <xf numFmtId="0" fontId="42" fillId="4" borderId="20" xfId="0" applyFont="1" applyFill="1" applyBorder="1"/>
    <xf numFmtId="0" fontId="39" fillId="4" borderId="20" xfId="0" applyFont="1" applyFill="1" applyBorder="1" applyAlignment="1">
      <alignment horizontal="center" vertical="center"/>
    </xf>
    <xf numFmtId="0" fontId="30" fillId="4" borderId="24" xfId="0" applyFont="1" applyFill="1" applyBorder="1" applyAlignment="1">
      <alignment horizontal="center" vertical="center" wrapText="1"/>
    </xf>
    <xf numFmtId="0" fontId="42" fillId="0" borderId="4" xfId="0" applyFont="1" applyBorder="1"/>
    <xf numFmtId="0" fontId="42" fillId="0" borderId="0" xfId="0" applyFont="1" applyBorder="1"/>
    <xf numFmtId="0" fontId="38" fillId="0" borderId="0" xfId="0" applyFont="1" applyBorder="1" applyAlignment="1">
      <alignment horizontal="center" vertical="center"/>
    </xf>
    <xf numFmtId="0" fontId="30" fillId="0" borderId="5" xfId="0" applyFont="1" applyBorder="1" applyAlignment="1">
      <alignment horizontal="center" vertical="center" wrapText="1"/>
    </xf>
    <xf numFmtId="0" fontId="42" fillId="4" borderId="4" xfId="0" applyFont="1" applyFill="1" applyBorder="1"/>
    <xf numFmtId="0" fontId="30" fillId="4" borderId="5" xfId="0" applyFont="1" applyFill="1" applyBorder="1" applyAlignment="1">
      <alignment horizontal="center" vertical="center" wrapText="1"/>
    </xf>
    <xf numFmtId="0" fontId="30" fillId="5" borderId="4" xfId="0" applyFont="1" applyFill="1" applyBorder="1" applyAlignment="1">
      <alignment horizontal="center" vertical="center"/>
    </xf>
    <xf numFmtId="0" fontId="30" fillId="5" borderId="0" xfId="0" applyFont="1" applyFill="1" applyBorder="1"/>
    <xf numFmtId="9" fontId="30" fillId="5" borderId="5" xfId="0" applyNumberFormat="1" applyFont="1" applyFill="1" applyBorder="1" applyAlignment="1">
      <alignment horizontal="center"/>
    </xf>
    <xf numFmtId="0" fontId="42" fillId="0" borderId="4" xfId="0" applyFont="1" applyBorder="1" applyAlignment="1">
      <alignment horizontal="center" vertical="center"/>
    </xf>
    <xf numFmtId="0" fontId="42" fillId="4" borderId="0" xfId="0" applyFont="1" applyFill="1" applyBorder="1" applyAlignment="1">
      <alignment wrapText="1"/>
    </xf>
    <xf numFmtId="0" fontId="30" fillId="0" borderId="5" xfId="0" applyFont="1" applyBorder="1"/>
    <xf numFmtId="9" fontId="30" fillId="5" borderId="5" xfId="0" quotePrefix="1" applyNumberFormat="1" applyFont="1" applyFill="1" applyBorder="1" applyAlignment="1">
      <alignment horizontal="center" vertical="center"/>
    </xf>
    <xf numFmtId="9" fontId="30" fillId="5" borderId="5" xfId="0" quotePrefix="1" applyNumberFormat="1" applyFont="1" applyFill="1" applyBorder="1" applyAlignment="1">
      <alignment horizontal="center"/>
    </xf>
    <xf numFmtId="0" fontId="42" fillId="0" borderId="5" xfId="0" applyFont="1" applyBorder="1"/>
    <xf numFmtId="0" fontId="42" fillId="0" borderId="23" xfId="0" applyFont="1" applyBorder="1"/>
    <xf numFmtId="0" fontId="42" fillId="0" borderId="20" xfId="0" applyFont="1" applyBorder="1"/>
    <xf numFmtId="0" fontId="42" fillId="0" borderId="24" xfId="0" applyFont="1" applyBorder="1"/>
    <xf numFmtId="0" fontId="30" fillId="0" borderId="5" xfId="0" applyFont="1" applyFill="1" applyBorder="1" applyAlignment="1">
      <alignment horizontal="center" vertical="center" wrapText="1"/>
    </xf>
    <xf numFmtId="0" fontId="44" fillId="4" borderId="18" xfId="0" applyFont="1" applyFill="1" applyBorder="1" applyAlignment="1">
      <alignment vertical="center"/>
    </xf>
    <xf numFmtId="0" fontId="39" fillId="4" borderId="19" xfId="0" applyFont="1" applyFill="1" applyBorder="1" applyAlignment="1">
      <alignment vertical="center"/>
    </xf>
    <xf numFmtId="0" fontId="43" fillId="4" borderId="18" xfId="0" applyFont="1" applyFill="1" applyBorder="1" applyAlignment="1">
      <alignment horizontal="center" vertical="center"/>
    </xf>
    <xf numFmtId="0" fontId="39" fillId="4" borderId="25" xfId="0" applyFont="1" applyFill="1" applyBorder="1" applyAlignment="1">
      <alignment vertical="center"/>
    </xf>
    <xf numFmtId="0" fontId="42" fillId="4" borderId="4" xfId="0" applyFont="1" applyFill="1" applyBorder="1" applyAlignment="1"/>
    <xf numFmtId="0" fontId="42" fillId="4" borderId="0" xfId="0" applyFont="1" applyFill="1" applyBorder="1" applyAlignment="1"/>
    <xf numFmtId="0" fontId="42" fillId="4" borderId="5" xfId="0" applyFont="1" applyFill="1" applyBorder="1" applyAlignment="1"/>
    <xf numFmtId="0" fontId="38" fillId="4" borderId="23" xfId="0" applyFont="1" applyFill="1" applyBorder="1" applyAlignment="1"/>
    <xf numFmtId="0" fontId="38" fillId="4" borderId="20" xfId="0" applyFont="1" applyFill="1" applyBorder="1" applyAlignment="1"/>
    <xf numFmtId="0" fontId="39" fillId="4" borderId="23" xfId="0" applyFont="1" applyFill="1" applyBorder="1" applyAlignment="1">
      <alignment horizontal="center" vertical="center"/>
    </xf>
    <xf numFmtId="0" fontId="38" fillId="4" borderId="24" xfId="0" applyFont="1" applyFill="1" applyBorder="1" applyAlignment="1"/>
    <xf numFmtId="49" fontId="42" fillId="0" borderId="0" xfId="0" applyNumberFormat="1" applyFont="1"/>
    <xf numFmtId="0" fontId="30" fillId="0" borderId="0" xfId="0" applyFont="1"/>
    <xf numFmtId="49" fontId="42" fillId="0" borderId="5" xfId="0" applyNumberFormat="1" applyFont="1" applyBorder="1"/>
    <xf numFmtId="0" fontId="30" fillId="0" borderId="4" xfId="0" applyFont="1" applyBorder="1"/>
    <xf numFmtId="49" fontId="42" fillId="4" borderId="5" xfId="0" applyNumberFormat="1" applyFont="1" applyFill="1" applyBorder="1" applyProtection="1">
      <protection locked="0"/>
    </xf>
    <xf numFmtId="0" fontId="42" fillId="4" borderId="5" xfId="0" applyNumberFormat="1" applyFont="1" applyFill="1" applyBorder="1" applyAlignment="1" applyProtection="1">
      <alignment horizontal="left"/>
      <protection locked="0"/>
    </xf>
    <xf numFmtId="49" fontId="42" fillId="0" borderId="24" xfId="0" applyNumberFormat="1" applyFont="1" applyBorder="1"/>
    <xf numFmtId="49" fontId="42" fillId="0" borderId="0" xfId="0" applyNumberFormat="1" applyFont="1" applyFill="1" applyBorder="1"/>
    <xf numFmtId="49" fontId="42" fillId="0" borderId="0" xfId="0" applyNumberFormat="1" applyFont="1" applyBorder="1"/>
    <xf numFmtId="0" fontId="30" fillId="4" borderId="18" xfId="0" applyFont="1" applyFill="1" applyBorder="1" applyAlignment="1">
      <alignment horizontal="center"/>
    </xf>
    <xf numFmtId="0" fontId="30" fillId="4" borderId="19" xfId="0" applyFont="1" applyFill="1" applyBorder="1" applyAlignment="1">
      <alignment horizontal="center"/>
    </xf>
    <xf numFmtId="0" fontId="30" fillId="4" borderId="25" xfId="0" applyFont="1" applyFill="1" applyBorder="1" applyAlignment="1">
      <alignment horizontal="center"/>
    </xf>
    <xf numFmtId="0" fontId="34" fillId="0" borderId="4" xfId="0" applyFont="1" applyBorder="1" applyAlignment="1">
      <alignment horizontal="left" vertical="center"/>
    </xf>
    <xf numFmtId="0" fontId="42" fillId="0" borderId="0" xfId="0" applyFont="1" applyBorder="1" applyAlignment="1">
      <alignment horizontal="left" vertical="center"/>
    </xf>
    <xf numFmtId="0" fontId="42" fillId="0" borderId="5" xfId="0" applyFont="1" applyBorder="1" applyAlignment="1">
      <alignment horizontal="left" vertical="center"/>
    </xf>
    <xf numFmtId="0" fontId="42" fillId="0" borderId="4" xfId="0" applyFont="1" applyBorder="1" applyAlignment="1">
      <alignment horizontal="center"/>
    </xf>
    <xf numFmtId="0" fontId="42" fillId="0" borderId="0" xfId="0" applyFont="1" applyBorder="1" applyAlignment="1">
      <alignment horizontal="center"/>
    </xf>
    <xf numFmtId="0" fontId="42" fillId="0" borderId="5" xfId="0" applyFont="1" applyBorder="1" applyAlignment="1">
      <alignment horizontal="center"/>
    </xf>
    <xf numFmtId="0" fontId="46" fillId="0" borderId="0" xfId="0" applyFont="1" applyBorder="1" applyAlignment="1">
      <alignment vertical="center"/>
    </xf>
    <xf numFmtId="0" fontId="42" fillId="0" borderId="0" xfId="0" applyFont="1" applyBorder="1" applyAlignment="1">
      <alignment vertical="center"/>
    </xf>
    <xf numFmtId="0" fontId="42" fillId="0" borderId="5" xfId="0" applyFont="1" applyBorder="1" applyAlignment="1">
      <alignment vertical="center"/>
    </xf>
    <xf numFmtId="0" fontId="42" fillId="0" borderId="4" xfId="0" applyFont="1" applyBorder="1" applyAlignment="1">
      <alignment vertical="center"/>
    </xf>
    <xf numFmtId="0" fontId="46" fillId="0" borderId="0" xfId="0" applyFont="1" applyBorder="1" applyAlignment="1"/>
    <xf numFmtId="0" fontId="42" fillId="0" borderId="0" xfId="0" applyFont="1" applyBorder="1" applyAlignment="1"/>
    <xf numFmtId="0" fontId="42" fillId="0" borderId="5" xfId="0" applyFont="1" applyBorder="1" applyAlignment="1"/>
    <xf numFmtId="0" fontId="42" fillId="0" borderId="4" xfId="0" applyFont="1" applyFill="1" applyBorder="1" applyAlignment="1">
      <alignment vertical="center"/>
    </xf>
    <xf numFmtId="0" fontId="42" fillId="0" borderId="0" xfId="0" applyFont="1" applyFill="1" applyBorder="1" applyAlignment="1">
      <alignment vertical="center"/>
    </xf>
    <xf numFmtId="0" fontId="42" fillId="0" borderId="5" xfId="0" applyFont="1" applyFill="1" applyBorder="1" applyAlignment="1">
      <alignment vertical="center"/>
    </xf>
    <xf numFmtId="0" fontId="42" fillId="0" borderId="23" xfId="0" applyFont="1" applyBorder="1" applyAlignment="1">
      <alignment horizontal="center"/>
    </xf>
    <xf numFmtId="0" fontId="42" fillId="0" borderId="20" xfId="0" applyFont="1" applyBorder="1" applyAlignment="1">
      <alignment horizontal="center"/>
    </xf>
    <xf numFmtId="0" fontId="42" fillId="0" borderId="24" xfId="0" applyFont="1" applyBorder="1" applyAlignment="1">
      <alignment horizontal="center"/>
    </xf>
    <xf numFmtId="0" fontId="28" fillId="0" borderId="37" xfId="0" applyFont="1" applyFill="1" applyBorder="1" applyAlignment="1">
      <alignment horizontal="center" vertical="center" textRotation="90" wrapText="1"/>
    </xf>
    <xf numFmtId="0" fontId="36" fillId="0" borderId="39" xfId="0" applyFont="1" applyFill="1" applyBorder="1" applyAlignment="1" applyProtection="1">
      <alignment horizontal="center" vertical="center"/>
      <protection locked="0"/>
    </xf>
    <xf numFmtId="0" fontId="36" fillId="0" borderId="37" xfId="0" applyFont="1" applyFill="1" applyBorder="1" applyAlignment="1" applyProtection="1">
      <alignment horizontal="center" vertical="center"/>
      <protection locked="0"/>
    </xf>
    <xf numFmtId="0" fontId="0" fillId="0" borderId="37" xfId="0" applyBorder="1" applyAlignment="1">
      <alignment horizontal="center" vertical="center"/>
    </xf>
    <xf numFmtId="9" fontId="30" fillId="6" borderId="40" xfId="0" applyNumberFormat="1" applyFont="1" applyFill="1" applyBorder="1" applyAlignment="1">
      <alignment horizontal="center" vertical="center"/>
    </xf>
    <xf numFmtId="0" fontId="42" fillId="0" borderId="37" xfId="0" applyFont="1" applyBorder="1" applyAlignment="1">
      <alignment horizontal="center" vertical="center"/>
    </xf>
    <xf numFmtId="0" fontId="0" fillId="0" borderId="37" xfId="0" applyBorder="1" applyAlignment="1">
      <alignment horizontal="center" vertical="center" wrapText="1"/>
    </xf>
    <xf numFmtId="0" fontId="0" fillId="0" borderId="41" xfId="0" applyBorder="1" applyAlignment="1">
      <alignment horizontal="center" vertical="center"/>
    </xf>
    <xf numFmtId="0" fontId="36" fillId="0" borderId="42" xfId="0" applyFont="1" applyFill="1" applyBorder="1" applyAlignment="1" applyProtection="1">
      <alignment horizontal="center" vertical="center"/>
      <protection locked="0"/>
    </xf>
    <xf numFmtId="0" fontId="34" fillId="4" borderId="18" xfId="0" applyFont="1" applyFill="1" applyBorder="1" applyAlignment="1">
      <alignment horizontal="center"/>
    </xf>
    <xf numFmtId="0" fontId="34" fillId="4" borderId="25" xfId="0" applyFont="1" applyFill="1" applyBorder="1" applyAlignment="1">
      <alignment horizontal="center"/>
    </xf>
    <xf numFmtId="0" fontId="36" fillId="0" borderId="0" xfId="0" applyFont="1" applyAlignment="1">
      <alignment horizontal="left" vertical="top" wrapText="1"/>
    </xf>
    <xf numFmtId="0" fontId="34" fillId="0" borderId="4" xfId="0" applyFont="1" applyBorder="1" applyAlignment="1">
      <alignment horizontal="left" vertical="center" wrapText="1"/>
    </xf>
    <xf numFmtId="0" fontId="34" fillId="0" borderId="0" xfId="0" applyFont="1" applyBorder="1" applyAlignment="1">
      <alignment horizontal="left" vertical="center" wrapText="1"/>
    </xf>
    <xf numFmtId="0" fontId="34" fillId="0" borderId="5" xfId="0" applyFont="1" applyBorder="1" applyAlignment="1">
      <alignment horizontal="left" vertical="center" wrapText="1"/>
    </xf>
    <xf numFmtId="0" fontId="34" fillId="4" borderId="10" xfId="0" applyFont="1" applyFill="1" applyBorder="1" applyAlignment="1">
      <alignment horizontal="center" vertical="center"/>
    </xf>
    <xf numFmtId="0" fontId="34" fillId="4" borderId="13" xfId="0" applyFont="1" applyFill="1" applyBorder="1" applyAlignment="1">
      <alignment horizontal="center" vertical="center"/>
    </xf>
    <xf numFmtId="9" fontId="34" fillId="4" borderId="11" xfId="0" quotePrefix="1" applyNumberFormat="1" applyFont="1" applyFill="1" applyBorder="1" applyAlignment="1">
      <alignment horizontal="center" vertical="center"/>
    </xf>
    <xf numFmtId="0" fontId="34" fillId="4" borderId="14" xfId="0" quotePrefix="1" applyFont="1" applyFill="1" applyBorder="1" applyAlignment="1">
      <alignment horizontal="center" vertical="center"/>
    </xf>
    <xf numFmtId="9" fontId="34" fillId="4" borderId="14" xfId="0" quotePrefix="1" applyNumberFormat="1" applyFont="1" applyFill="1" applyBorder="1" applyAlignment="1">
      <alignment horizontal="center" vertical="center"/>
    </xf>
    <xf numFmtId="9" fontId="34" fillId="4" borderId="29" xfId="0" quotePrefix="1" applyNumberFormat="1" applyFont="1" applyFill="1" applyBorder="1" applyAlignment="1">
      <alignment horizontal="center" vertical="center"/>
    </xf>
    <xf numFmtId="0" fontId="34" fillId="4" borderId="30" xfId="0" quotePrefix="1" applyFont="1" applyFill="1" applyBorder="1" applyAlignment="1">
      <alignment horizontal="center" vertical="center"/>
    </xf>
    <xf numFmtId="0" fontId="38" fillId="0" borderId="21" xfId="0" applyFont="1" applyBorder="1" applyAlignment="1">
      <alignment horizontal="center" vertical="center" wrapText="1"/>
    </xf>
    <xf numFmtId="0" fontId="38" fillId="0" borderId="0" xfId="0" applyFont="1" applyBorder="1" applyAlignment="1">
      <alignment horizontal="center" vertical="center" wrapText="1"/>
    </xf>
    <xf numFmtId="0" fontId="38" fillId="0" borderId="22" xfId="0" applyFont="1" applyBorder="1" applyAlignment="1">
      <alignment horizontal="center" vertical="center" wrapText="1"/>
    </xf>
    <xf numFmtId="0" fontId="41" fillId="6" borderId="36" xfId="0" applyFont="1" applyFill="1" applyBorder="1" applyAlignment="1">
      <alignment horizontal="center" vertical="center" textRotation="90" wrapText="1"/>
    </xf>
    <xf numFmtId="0" fontId="41" fillId="6" borderId="37" xfId="0" applyFont="1" applyFill="1" applyBorder="1" applyAlignment="1">
      <alignment horizontal="center" vertical="center" textRotation="90" wrapText="1"/>
    </xf>
    <xf numFmtId="0" fontId="41" fillId="6" borderId="38" xfId="0" applyFont="1" applyFill="1" applyBorder="1" applyAlignment="1">
      <alignment horizontal="center" vertical="center" textRotation="90" wrapText="1"/>
    </xf>
    <xf numFmtId="0" fontId="26" fillId="0" borderId="0" xfId="0" applyFont="1" applyBorder="1" applyAlignment="1">
      <alignment horizontal="left" vertical="center" wrapText="1"/>
    </xf>
    <xf numFmtId="0" fontId="34" fillId="0" borderId="6" xfId="0" applyFont="1" applyBorder="1" applyAlignment="1" applyProtection="1">
      <alignment horizontal="left" wrapText="1"/>
    </xf>
    <xf numFmtId="0" fontId="34" fillId="0" borderId="21" xfId="0" applyFont="1" applyBorder="1" applyAlignment="1" applyProtection="1">
      <alignment horizontal="left" wrapText="1"/>
    </xf>
    <xf numFmtId="0" fontId="34" fillId="0" borderId="31" xfId="0" applyFont="1" applyBorder="1" applyAlignment="1" applyProtection="1">
      <alignment horizontal="left" wrapText="1"/>
    </xf>
    <xf numFmtId="49" fontId="38" fillId="4" borderId="0" xfId="0" applyNumberFormat="1" applyFont="1" applyFill="1" applyBorder="1" applyAlignment="1">
      <alignment horizontal="center" vertical="center"/>
    </xf>
    <xf numFmtId="0" fontId="38" fillId="4" borderId="0" xfId="0" applyFont="1" applyFill="1" applyBorder="1" applyAlignment="1">
      <alignment horizontal="center" vertical="center"/>
    </xf>
    <xf numFmtId="0" fontId="25" fillId="0" borderId="0" xfId="0" applyFont="1" applyBorder="1" applyAlignment="1">
      <alignment horizontal="left" vertical="center" wrapText="1"/>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34" fillId="4" borderId="19" xfId="0" applyNumberFormat="1" applyFont="1" applyFill="1" applyBorder="1" applyAlignment="1">
      <alignment horizontal="left" vertical="center"/>
    </xf>
    <xf numFmtId="0" fontId="34" fillId="4" borderId="25" xfId="0" applyNumberFormat="1" applyFont="1" applyFill="1" applyBorder="1" applyAlignment="1">
      <alignment horizontal="left" vertical="center"/>
    </xf>
    <xf numFmtId="0" fontId="38" fillId="4" borderId="5" xfId="0" applyFont="1" applyFill="1" applyBorder="1" applyAlignment="1">
      <alignment horizontal="center" vertical="center"/>
    </xf>
    <xf numFmtId="0" fontId="30" fillId="0" borderId="20" xfId="0" quotePrefix="1" applyFont="1" applyBorder="1" applyAlignment="1">
      <alignment horizontal="right" vertical="center"/>
    </xf>
    <xf numFmtId="0" fontId="30" fillId="0" borderId="24" xfId="0" quotePrefix="1" applyFont="1" applyBorder="1" applyAlignment="1">
      <alignment horizontal="right" vertical="center"/>
    </xf>
    <xf numFmtId="0" fontId="35" fillId="0" borderId="6" xfId="0" applyFont="1" applyBorder="1" applyAlignment="1" applyProtection="1">
      <alignment horizontal="left" vertical="top"/>
      <protection locked="0"/>
    </xf>
    <xf numFmtId="0" fontId="35" fillId="0" borderId="21" xfId="0" applyFont="1" applyBorder="1" applyAlignment="1" applyProtection="1">
      <alignment horizontal="left" vertical="top"/>
      <protection locked="0"/>
    </xf>
    <xf numFmtId="0" fontId="35" fillId="0" borderId="31" xfId="0" applyFont="1" applyBorder="1" applyAlignment="1" applyProtection="1">
      <alignment horizontal="left" vertical="top"/>
      <protection locked="0"/>
    </xf>
    <xf numFmtId="0" fontId="35" fillId="0" borderId="9" xfId="0" applyFont="1" applyBorder="1" applyAlignment="1" applyProtection="1">
      <alignment horizontal="left" vertical="top"/>
      <protection locked="0"/>
    </xf>
    <xf numFmtId="0" fontId="35" fillId="0" borderId="0" xfId="0" applyFont="1" applyBorder="1" applyAlignment="1" applyProtection="1">
      <alignment horizontal="left" vertical="top"/>
      <protection locked="0"/>
    </xf>
    <xf numFmtId="0" fontId="35" fillId="0" borderId="5" xfId="0" applyFont="1" applyBorder="1" applyAlignment="1" applyProtection="1">
      <alignment horizontal="left" vertical="top"/>
      <protection locked="0"/>
    </xf>
    <xf numFmtId="0" fontId="35" fillId="0" borderId="12" xfId="0" applyFont="1" applyBorder="1" applyAlignment="1" applyProtection="1">
      <alignment horizontal="left" vertical="top"/>
      <protection locked="0"/>
    </xf>
    <xf numFmtId="0" fontId="35" fillId="0" borderId="22" xfId="0" applyFont="1" applyBorder="1" applyAlignment="1" applyProtection="1">
      <alignment horizontal="left" vertical="top"/>
      <protection locked="0"/>
    </xf>
    <xf numFmtId="0" fontId="35" fillId="0" borderId="32" xfId="0" applyFont="1" applyBorder="1" applyAlignment="1" applyProtection="1">
      <alignment horizontal="left" vertical="top"/>
      <protection locked="0"/>
    </xf>
    <xf numFmtId="14" fontId="35" fillId="0" borderId="26" xfId="0" applyNumberFormat="1" applyFont="1" applyBorder="1" applyAlignment="1" applyProtection="1">
      <alignment horizontal="left" vertical="center"/>
      <protection locked="0"/>
    </xf>
    <xf numFmtId="14" fontId="35" fillId="0" borderId="27" xfId="0" applyNumberFormat="1" applyFont="1" applyBorder="1" applyAlignment="1" applyProtection="1">
      <alignment horizontal="left" vertical="center"/>
      <protection locked="0"/>
    </xf>
    <xf numFmtId="14" fontId="35" fillId="0" borderId="33" xfId="0" applyNumberFormat="1" applyFont="1" applyBorder="1" applyAlignment="1" applyProtection="1">
      <alignment horizontal="left" vertical="center"/>
      <protection locked="0"/>
    </xf>
    <xf numFmtId="0" fontId="34" fillId="0" borderId="1" xfId="0" applyFont="1" applyBorder="1" applyAlignment="1">
      <alignment horizontal="left" vertical="center" wrapText="1"/>
    </xf>
    <xf numFmtId="0" fontId="34" fillId="0" borderId="16" xfId="0" applyFont="1" applyBorder="1" applyAlignment="1">
      <alignment horizontal="left" vertical="center" wrapText="1"/>
    </xf>
    <xf numFmtId="0" fontId="26" fillId="0" borderId="0" xfId="0" applyFont="1" applyBorder="1" applyAlignment="1">
      <alignment horizontal="left" vertical="center"/>
    </xf>
    <xf numFmtId="0" fontId="35" fillId="0" borderId="9" xfId="0" applyNumberFormat="1" applyFont="1" applyBorder="1" applyAlignment="1" applyProtection="1">
      <alignment horizontal="left" vertical="center"/>
      <protection locked="0"/>
    </xf>
    <xf numFmtId="0" fontId="35" fillId="0" borderId="0" xfId="0" applyNumberFormat="1" applyFont="1" applyBorder="1" applyAlignment="1" applyProtection="1">
      <alignment horizontal="left" vertical="center"/>
      <protection locked="0"/>
    </xf>
    <xf numFmtId="0" fontId="35" fillId="0" borderId="5" xfId="0" applyNumberFormat="1" applyFont="1" applyBorder="1" applyAlignment="1" applyProtection="1">
      <alignment horizontal="left" vertical="center"/>
      <protection locked="0"/>
    </xf>
    <xf numFmtId="0" fontId="25" fillId="0" borderId="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F3300"/>
      <color rgb="FFFF0000"/>
      <color rgb="FF006BBC"/>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pojolat/Documents/Travail%20IEN%202018-19/CPC%20divers%20BAC%20BEP%20BP%20CAP/BP%20electricien%20grilles%20notation%20CCF%20-%20Nom%20Pr&#233;nom%20candidat%20-%20V%201d&#233;c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ètres"/>
      <sheetName val="Description des 4 Niveaux"/>
      <sheetName val="E1"/>
      <sheetName val="E21"/>
      <sheetName val="E22"/>
      <sheetName val="E3"/>
      <sheetName val="E31 (4)"/>
      <sheetName val="E32 (3)"/>
      <sheetName val="E33 (2)"/>
      <sheetName val="Récap CCF BAC PRO MELEC"/>
    </sheetNames>
    <sheetDataSet>
      <sheetData sheetId="0" refreshError="1"/>
      <sheetData sheetId="1" refreshError="1">
        <row r="8">
          <cell r="D8" t="str">
            <v>Compétence non acquise</v>
          </cell>
        </row>
        <row r="11">
          <cell r="D11" t="str">
            <v>Compétence en cours d'acquisition non stabilisée</v>
          </cell>
        </row>
        <row r="14">
          <cell r="D14" t="str">
            <v>Compétence partiellement aquise</v>
          </cell>
        </row>
        <row r="17">
          <cell r="D17" t="str">
            <v>Compétence totalement acquise et transférable</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42"/>
  <sheetViews>
    <sheetView tabSelected="1" zoomScaleNormal="100" workbookViewId="0">
      <selection activeCell="C10" sqref="C10"/>
    </sheetView>
  </sheetViews>
  <sheetFormatPr baseColWidth="10" defaultRowHeight="15" x14ac:dyDescent="0.25"/>
  <cols>
    <col min="1" max="1" width="0.85546875" customWidth="1"/>
    <col min="2" max="2" width="16.85546875" customWidth="1"/>
    <col min="3" max="3" width="27.42578125" customWidth="1"/>
    <col min="4" max="4" width="5.7109375" customWidth="1"/>
    <col min="8" max="8" width="12.5703125" customWidth="1"/>
    <col min="9" max="9" width="1.5703125" customWidth="1"/>
    <col min="10" max="10" width="4.7109375" customWidth="1"/>
  </cols>
  <sheetData>
    <row r="1" spans="2:15" ht="5.25" customHeight="1" thickBot="1" x14ac:dyDescent="0.3">
      <c r="C1" s="33"/>
    </row>
    <row r="2" spans="2:15" ht="26.25" x14ac:dyDescent="0.25">
      <c r="B2" s="156"/>
      <c r="C2" s="157"/>
      <c r="D2" s="158" t="s">
        <v>89</v>
      </c>
      <c r="E2" s="157"/>
      <c r="F2" s="157"/>
      <c r="G2" s="157"/>
      <c r="H2" s="159"/>
      <c r="I2" s="35"/>
    </row>
    <row r="3" spans="2:15" x14ac:dyDescent="0.25">
      <c r="B3" s="160"/>
      <c r="C3" s="161"/>
      <c r="D3" s="161"/>
      <c r="E3" s="161"/>
      <c r="F3" s="161"/>
      <c r="G3" s="161"/>
      <c r="H3" s="162"/>
      <c r="I3" s="36"/>
    </row>
    <row r="4" spans="2:15" ht="21" thickBot="1" x14ac:dyDescent="0.35">
      <c r="B4" s="163"/>
      <c r="C4" s="164"/>
      <c r="D4" s="165" t="s">
        <v>88</v>
      </c>
      <c r="E4" s="164"/>
      <c r="F4" s="164"/>
      <c r="G4" s="164"/>
      <c r="H4" s="166"/>
      <c r="I4" s="37"/>
    </row>
    <row r="5" spans="2:15" ht="15.75" thickBot="1" x14ac:dyDescent="0.3">
      <c r="B5" s="125"/>
      <c r="C5" s="167"/>
      <c r="D5" s="125"/>
      <c r="E5" s="168"/>
      <c r="F5" s="168"/>
      <c r="G5" s="168"/>
      <c r="H5" s="168"/>
      <c r="I5" s="38"/>
    </row>
    <row r="6" spans="2:15" ht="15.75" customHeight="1" x14ac:dyDescent="0.25">
      <c r="B6" s="207" t="s">
        <v>90</v>
      </c>
      <c r="C6" s="208"/>
      <c r="D6" s="125"/>
      <c r="E6" s="209" t="s">
        <v>84</v>
      </c>
      <c r="F6" s="209"/>
      <c r="G6" s="209"/>
      <c r="H6" s="209"/>
      <c r="I6" s="38"/>
      <c r="K6" s="67"/>
      <c r="L6" s="67"/>
      <c r="M6" s="67"/>
      <c r="N6" s="67"/>
      <c r="O6" s="67"/>
    </row>
    <row r="7" spans="2:15" ht="15" customHeight="1" x14ac:dyDescent="0.25">
      <c r="B7" s="137"/>
      <c r="C7" s="169"/>
      <c r="D7" s="125"/>
      <c r="E7" s="209"/>
      <c r="F7" s="209"/>
      <c r="G7" s="209"/>
      <c r="H7" s="209"/>
      <c r="I7" s="38"/>
      <c r="K7" s="67"/>
      <c r="L7" s="67"/>
      <c r="M7" s="67"/>
      <c r="N7" s="67"/>
      <c r="O7" s="67"/>
    </row>
    <row r="8" spans="2:15" ht="15" customHeight="1" x14ac:dyDescent="0.25">
      <c r="B8" s="170" t="s">
        <v>18</v>
      </c>
      <c r="C8" s="171" t="s">
        <v>93</v>
      </c>
      <c r="D8" s="125"/>
      <c r="E8" s="209"/>
      <c r="F8" s="209"/>
      <c r="G8" s="209"/>
      <c r="H8" s="209"/>
      <c r="I8" s="14"/>
      <c r="K8" s="69"/>
      <c r="L8" s="69"/>
      <c r="M8" s="69"/>
      <c r="N8" s="69"/>
      <c r="O8" s="67"/>
    </row>
    <row r="9" spans="2:15" ht="15" customHeight="1" x14ac:dyDescent="0.25">
      <c r="B9" s="170"/>
      <c r="C9" s="169"/>
      <c r="D9" s="125"/>
      <c r="E9" s="209"/>
      <c r="F9" s="209"/>
      <c r="G9" s="209"/>
      <c r="H9" s="209"/>
      <c r="I9" s="39"/>
      <c r="K9" s="69"/>
      <c r="L9" s="69"/>
      <c r="M9" s="69"/>
      <c r="N9" s="69"/>
      <c r="O9" s="67"/>
    </row>
    <row r="10" spans="2:15" ht="15" customHeight="1" x14ac:dyDescent="0.25">
      <c r="B10" s="170" t="s">
        <v>19</v>
      </c>
      <c r="C10" s="172">
        <v>2024</v>
      </c>
      <c r="D10" s="125"/>
      <c r="E10" s="209"/>
      <c r="F10" s="209"/>
      <c r="G10" s="209"/>
      <c r="H10" s="209"/>
      <c r="I10" s="40"/>
      <c r="K10" s="69"/>
      <c r="L10" s="69"/>
      <c r="M10" s="69"/>
      <c r="N10" s="69"/>
      <c r="O10" s="67"/>
    </row>
    <row r="11" spans="2:15" ht="15" customHeight="1" x14ac:dyDescent="0.25">
      <c r="B11" s="170"/>
      <c r="C11" s="169"/>
      <c r="D11" s="125"/>
      <c r="E11" s="209"/>
      <c r="F11" s="209"/>
      <c r="G11" s="209"/>
      <c r="H11" s="209"/>
      <c r="I11" s="40"/>
      <c r="K11" s="69"/>
      <c r="L11" s="69"/>
      <c r="M11" s="69"/>
      <c r="N11" s="69"/>
      <c r="O11" s="67"/>
    </row>
    <row r="12" spans="2:15" ht="15" customHeight="1" x14ac:dyDescent="0.25">
      <c r="B12" s="170" t="s">
        <v>20</v>
      </c>
      <c r="C12" s="171" t="s">
        <v>21</v>
      </c>
      <c r="D12" s="125"/>
      <c r="E12" s="209"/>
      <c r="F12" s="209"/>
      <c r="G12" s="209"/>
      <c r="H12" s="209"/>
      <c r="I12" s="39"/>
      <c r="K12" s="69"/>
      <c r="L12" s="69"/>
      <c r="M12" s="69"/>
      <c r="N12" s="69"/>
      <c r="O12" s="67"/>
    </row>
    <row r="13" spans="2:15" ht="15" customHeight="1" x14ac:dyDescent="0.25">
      <c r="B13" s="170"/>
      <c r="C13" s="169"/>
      <c r="D13" s="125"/>
      <c r="E13" s="209"/>
      <c r="F13" s="209"/>
      <c r="G13" s="209"/>
      <c r="H13" s="209"/>
      <c r="I13" s="39"/>
      <c r="K13" s="69"/>
      <c r="L13" s="69"/>
      <c r="M13" s="69"/>
      <c r="N13" s="69"/>
      <c r="O13" s="67"/>
    </row>
    <row r="14" spans="2:15" ht="15" customHeight="1" x14ac:dyDescent="0.25">
      <c r="B14" s="170" t="s">
        <v>22</v>
      </c>
      <c r="C14" s="171" t="s">
        <v>23</v>
      </c>
      <c r="D14" s="125"/>
      <c r="E14" s="209"/>
      <c r="F14" s="209"/>
      <c r="G14" s="209"/>
      <c r="H14" s="209"/>
      <c r="I14" s="39"/>
      <c r="K14" s="69"/>
      <c r="L14" s="69"/>
      <c r="M14" s="69"/>
      <c r="N14" s="69"/>
      <c r="O14" s="67"/>
    </row>
    <row r="15" spans="2:15" ht="15" customHeight="1" x14ac:dyDescent="0.25">
      <c r="B15" s="170"/>
      <c r="C15" s="169"/>
      <c r="D15" s="125"/>
      <c r="E15" s="209"/>
      <c r="F15" s="209"/>
      <c r="G15" s="209"/>
      <c r="H15" s="209"/>
      <c r="I15" s="39"/>
      <c r="K15" s="67"/>
      <c r="L15" s="67"/>
      <c r="M15" s="67"/>
      <c r="N15" s="67"/>
      <c r="O15" s="67"/>
    </row>
    <row r="16" spans="2:15" ht="15" customHeight="1" x14ac:dyDescent="0.25">
      <c r="B16" s="170" t="s">
        <v>25</v>
      </c>
      <c r="C16" s="171"/>
      <c r="D16" s="125"/>
      <c r="E16" s="209"/>
      <c r="F16" s="209"/>
      <c r="G16" s="209"/>
      <c r="H16" s="209"/>
      <c r="I16" s="41"/>
      <c r="K16" s="68"/>
      <c r="L16" s="67"/>
      <c r="M16" s="67"/>
      <c r="N16" s="67"/>
      <c r="O16" s="67"/>
    </row>
    <row r="17" spans="2:15" ht="15" customHeight="1" x14ac:dyDescent="0.25">
      <c r="B17" s="170"/>
      <c r="C17" s="169"/>
      <c r="D17" s="125"/>
      <c r="E17" s="209"/>
      <c r="F17" s="209"/>
      <c r="G17" s="209"/>
      <c r="H17" s="209"/>
      <c r="I17" s="41"/>
      <c r="K17" s="67"/>
      <c r="L17" s="67"/>
      <c r="M17" s="67"/>
      <c r="N17" s="67"/>
      <c r="O17" s="67"/>
    </row>
    <row r="18" spans="2:15" ht="15" customHeight="1" x14ac:dyDescent="0.25">
      <c r="B18" s="170" t="s">
        <v>24</v>
      </c>
      <c r="C18" s="171"/>
      <c r="D18" s="125"/>
      <c r="E18" s="209"/>
      <c r="F18" s="209"/>
      <c r="G18" s="209"/>
      <c r="H18" s="209"/>
      <c r="I18" s="41"/>
      <c r="K18" s="67"/>
      <c r="L18" s="67"/>
      <c r="M18" s="67"/>
      <c r="N18" s="67"/>
      <c r="O18" s="67"/>
    </row>
    <row r="19" spans="2:15" ht="15" customHeight="1" x14ac:dyDescent="0.25">
      <c r="B19" s="170"/>
      <c r="C19" s="169"/>
      <c r="D19" s="125"/>
      <c r="E19" s="209"/>
      <c r="F19" s="209"/>
      <c r="G19" s="209"/>
      <c r="H19" s="209"/>
      <c r="I19" s="41"/>
      <c r="K19" s="67"/>
      <c r="L19" s="67"/>
      <c r="M19" s="67"/>
      <c r="N19" s="67"/>
      <c r="O19" s="67"/>
    </row>
    <row r="20" spans="2:15" ht="15.75" customHeight="1" thickBot="1" x14ac:dyDescent="0.3">
      <c r="B20" s="152"/>
      <c r="C20" s="173"/>
      <c r="D20" s="125"/>
      <c r="E20" s="209"/>
      <c r="F20" s="209"/>
      <c r="G20" s="209"/>
      <c r="H20" s="209"/>
      <c r="I20" s="14"/>
      <c r="K20" s="67"/>
      <c r="L20" s="67"/>
      <c r="M20" s="67"/>
      <c r="N20" s="67"/>
    </row>
    <row r="21" spans="2:15" ht="49.5" customHeight="1" x14ac:dyDescent="0.25">
      <c r="B21" s="125"/>
      <c r="C21" s="167"/>
      <c r="D21" s="125"/>
      <c r="E21" s="209"/>
      <c r="F21" s="209"/>
      <c r="G21" s="209"/>
      <c r="H21" s="209"/>
      <c r="I21" s="14"/>
      <c r="K21" s="67"/>
      <c r="L21" s="67"/>
      <c r="M21" s="67"/>
      <c r="N21" s="67"/>
    </row>
    <row r="22" spans="2:15" ht="49.5" customHeight="1" x14ac:dyDescent="0.25">
      <c r="B22" s="125"/>
      <c r="C22" s="167"/>
      <c r="D22" s="125"/>
      <c r="E22" s="209"/>
      <c r="F22" s="209"/>
      <c r="G22" s="209"/>
      <c r="H22" s="209"/>
      <c r="I22" s="14"/>
      <c r="K22" s="67"/>
      <c r="L22" s="67"/>
      <c r="M22" s="67"/>
      <c r="N22" s="67"/>
    </row>
    <row r="23" spans="2:15" ht="49.5" customHeight="1" x14ac:dyDescent="0.25">
      <c r="B23" s="125"/>
      <c r="C23" s="167"/>
      <c r="D23" s="125"/>
      <c r="E23" s="209"/>
      <c r="F23" s="209"/>
      <c r="G23" s="209"/>
      <c r="H23" s="209"/>
      <c r="I23" s="14"/>
      <c r="K23" s="67"/>
      <c r="L23" s="67"/>
      <c r="M23" s="67"/>
      <c r="N23" s="67"/>
    </row>
    <row r="24" spans="2:15" ht="49.5" customHeight="1" x14ac:dyDescent="0.25">
      <c r="B24" s="125"/>
      <c r="C24" s="167"/>
      <c r="D24" s="125"/>
      <c r="E24" s="209"/>
      <c r="F24" s="209"/>
      <c r="G24" s="209"/>
      <c r="H24" s="209"/>
      <c r="I24" s="14"/>
      <c r="K24" s="67"/>
      <c r="L24" s="67"/>
      <c r="M24" s="67"/>
      <c r="N24" s="67"/>
    </row>
    <row r="25" spans="2:15" ht="72" customHeight="1" x14ac:dyDescent="0.25">
      <c r="B25" s="45"/>
      <c r="C25" s="174"/>
      <c r="D25" s="125"/>
      <c r="E25" s="209"/>
      <c r="F25" s="209"/>
      <c r="G25" s="209"/>
      <c r="H25" s="209"/>
      <c r="I25" s="14"/>
      <c r="K25" s="67"/>
      <c r="L25" s="67"/>
      <c r="M25" s="67"/>
      <c r="N25" s="67"/>
    </row>
    <row r="26" spans="2:15" ht="15.75" customHeight="1" thickBot="1" x14ac:dyDescent="0.3">
      <c r="B26" s="138"/>
      <c r="C26" s="175"/>
      <c r="D26" s="125"/>
      <c r="E26" s="125"/>
      <c r="F26" s="125"/>
      <c r="G26" s="125"/>
      <c r="H26" s="125"/>
      <c r="K26" s="67"/>
      <c r="L26" s="67"/>
      <c r="M26" s="67"/>
      <c r="N26" s="67"/>
    </row>
    <row r="27" spans="2:15" ht="15" customHeight="1" x14ac:dyDescent="0.25">
      <c r="B27" s="176"/>
      <c r="C27" s="177"/>
      <c r="D27" s="177"/>
      <c r="E27" s="177"/>
      <c r="F27" s="177"/>
      <c r="G27" s="177"/>
      <c r="H27" s="178"/>
      <c r="K27" s="67"/>
      <c r="L27" s="67"/>
      <c r="M27" s="67"/>
      <c r="N27" s="67"/>
    </row>
    <row r="28" spans="2:15" ht="15.75" x14ac:dyDescent="0.25">
      <c r="B28" s="179" t="s">
        <v>85</v>
      </c>
      <c r="C28" s="180"/>
      <c r="D28" s="180"/>
      <c r="E28" s="180"/>
      <c r="F28" s="180"/>
      <c r="G28" s="180"/>
      <c r="H28" s="181"/>
      <c r="I28" s="42"/>
      <c r="K28" s="67"/>
      <c r="L28" s="67"/>
      <c r="M28" s="67"/>
      <c r="N28" s="67"/>
    </row>
    <row r="29" spans="2:15" ht="8.25" customHeight="1" x14ac:dyDescent="0.25">
      <c r="B29" s="182"/>
      <c r="C29" s="183"/>
      <c r="D29" s="183"/>
      <c r="E29" s="183"/>
      <c r="F29" s="183"/>
      <c r="G29" s="183"/>
      <c r="H29" s="184"/>
      <c r="I29" s="43"/>
      <c r="K29" s="67"/>
      <c r="L29" s="67"/>
      <c r="M29" s="67"/>
      <c r="N29" s="67"/>
    </row>
    <row r="30" spans="2:15" ht="202.5" customHeight="1" x14ac:dyDescent="0.25">
      <c r="B30" s="210" t="s">
        <v>87</v>
      </c>
      <c r="C30" s="211"/>
      <c r="D30" s="211"/>
      <c r="E30" s="211"/>
      <c r="F30" s="211"/>
      <c r="G30" s="211"/>
      <c r="H30" s="212"/>
      <c r="I30" s="42"/>
      <c r="K30" s="67"/>
      <c r="L30" s="67"/>
      <c r="M30" s="67"/>
      <c r="N30" s="67"/>
    </row>
    <row r="31" spans="2:15" ht="7.5" customHeight="1" x14ac:dyDescent="0.25">
      <c r="B31" s="137"/>
      <c r="C31" s="185"/>
      <c r="D31" s="186"/>
      <c r="E31" s="186"/>
      <c r="F31" s="186"/>
      <c r="G31" s="186"/>
      <c r="H31" s="187"/>
    </row>
    <row r="32" spans="2:15" x14ac:dyDescent="0.25">
      <c r="B32" s="188" t="s">
        <v>27</v>
      </c>
      <c r="C32" s="189"/>
      <c r="D32" s="190"/>
      <c r="E32" s="190"/>
      <c r="F32" s="190"/>
      <c r="G32" s="190"/>
      <c r="H32" s="191"/>
    </row>
    <row r="33" spans="2:9" x14ac:dyDescent="0.25">
      <c r="B33" s="192" t="s">
        <v>35</v>
      </c>
      <c r="C33" s="185"/>
      <c r="D33" s="186"/>
      <c r="E33" s="186"/>
      <c r="F33" s="186"/>
      <c r="G33" s="186"/>
      <c r="H33" s="187"/>
    </row>
    <row r="34" spans="2:9" ht="6" customHeight="1" x14ac:dyDescent="0.25">
      <c r="B34" s="137"/>
      <c r="C34" s="193"/>
      <c r="D34" s="193"/>
      <c r="E34" s="193"/>
      <c r="F34" s="193"/>
      <c r="G34" s="193"/>
      <c r="H34" s="194"/>
    </row>
    <row r="35" spans="2:9" x14ac:dyDescent="0.25">
      <c r="B35" s="192" t="s">
        <v>28</v>
      </c>
      <c r="C35" s="190"/>
      <c r="D35" s="190"/>
      <c r="E35" s="190"/>
      <c r="F35" s="190"/>
      <c r="G35" s="190"/>
      <c r="H35" s="191"/>
    </row>
    <row r="36" spans="2:9" x14ac:dyDescent="0.25">
      <c r="B36" s="192" t="s">
        <v>34</v>
      </c>
      <c r="C36" s="193"/>
      <c r="D36" s="193"/>
      <c r="E36" s="193"/>
      <c r="F36" s="193"/>
      <c r="G36" s="193"/>
      <c r="H36" s="194"/>
    </row>
    <row r="37" spans="2:9" ht="10.5" customHeight="1" thickBot="1" x14ac:dyDescent="0.3">
      <c r="B37" s="195"/>
      <c r="C37" s="196"/>
      <c r="D37" s="196"/>
      <c r="E37" s="196"/>
      <c r="F37" s="196"/>
      <c r="G37" s="196"/>
      <c r="H37" s="197"/>
      <c r="I37" s="43"/>
    </row>
    <row r="38" spans="2:9" x14ac:dyDescent="0.25">
      <c r="C38" s="33"/>
    </row>
    <row r="39" spans="2:9" x14ac:dyDescent="0.25">
      <c r="B39" s="44"/>
      <c r="C39" s="44"/>
      <c r="D39" s="44"/>
      <c r="E39" s="44"/>
      <c r="F39" s="44"/>
      <c r="G39" s="44"/>
      <c r="H39" s="44"/>
      <c r="I39" s="44"/>
    </row>
    <row r="40" spans="2:9" x14ac:dyDescent="0.25">
      <c r="C40" s="33"/>
    </row>
    <row r="41" spans="2:9" x14ac:dyDescent="0.25">
      <c r="C41" s="33"/>
    </row>
    <row r="42" spans="2:9" x14ac:dyDescent="0.25">
      <c r="C42" s="33"/>
    </row>
  </sheetData>
  <mergeCells count="3">
    <mergeCell ref="B6:C6"/>
    <mergeCell ref="E6:H25"/>
    <mergeCell ref="B30:H30"/>
  </mergeCells>
  <pageMargins left="0.39370078740157483" right="0.39370078740157483" top="0.39370078740157483" bottom="0.39370078740157483" header="0.31496062992125984" footer="0.31496062992125984"/>
  <pageSetup paperSize="9" scale="9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25"/>
  <sheetViews>
    <sheetView topLeftCell="A16" zoomScale="110" zoomScaleNormal="110" workbookViewId="0">
      <selection activeCell="B3" sqref="B3"/>
    </sheetView>
  </sheetViews>
  <sheetFormatPr baseColWidth="10" defaultRowHeight="15" x14ac:dyDescent="0.25"/>
  <cols>
    <col min="1" max="1" width="1.7109375" customWidth="1"/>
    <col min="2" max="2" width="6.140625" customWidth="1"/>
    <col min="3" max="3" width="2.7109375" customWidth="1"/>
    <col min="4" max="4" width="66.28515625" customWidth="1"/>
    <col min="5" max="5" width="2.7109375" customWidth="1"/>
    <col min="6" max="6" width="13.28515625" customWidth="1"/>
    <col min="7" max="7" width="1.28515625" customWidth="1"/>
  </cols>
  <sheetData>
    <row r="1" spans="2:6" ht="6.75" customHeight="1" thickBot="1" x14ac:dyDescent="0.3"/>
    <row r="2" spans="2:6" ht="26.25" x14ac:dyDescent="0.25">
      <c r="B2" s="126"/>
      <c r="C2" s="127"/>
      <c r="D2" s="128" t="str">
        <f>'données Admin'!D2</f>
        <v>BTS Électrotechnique</v>
      </c>
      <c r="E2" s="127"/>
      <c r="F2" s="129"/>
    </row>
    <row r="3" spans="2:6" ht="18" x14ac:dyDescent="0.25">
      <c r="B3" s="130">
        <f>'données Admin'!B2</f>
        <v>0</v>
      </c>
      <c r="C3" s="131"/>
      <c r="D3" s="100"/>
      <c r="E3" s="131"/>
      <c r="F3" s="132"/>
    </row>
    <row r="4" spans="2:6" ht="21" thickBot="1" x14ac:dyDescent="0.3">
      <c r="B4" s="133"/>
      <c r="C4" s="134"/>
      <c r="D4" s="135" t="str">
        <f>'données Admin'!D4</f>
        <v>Grille d'évaluation CCF de l'unité U51</v>
      </c>
      <c r="E4" s="134"/>
      <c r="F4" s="136"/>
    </row>
    <row r="5" spans="2:6" ht="18" x14ac:dyDescent="0.25">
      <c r="B5" s="137"/>
      <c r="C5" s="138"/>
      <c r="D5" s="139"/>
      <c r="E5" s="138"/>
      <c r="F5" s="140"/>
    </row>
    <row r="6" spans="2:6" ht="18" x14ac:dyDescent="0.25">
      <c r="B6" s="141"/>
      <c r="C6" s="131"/>
      <c r="D6" s="100" t="s">
        <v>29</v>
      </c>
      <c r="E6" s="131"/>
      <c r="F6" s="142"/>
    </row>
    <row r="7" spans="2:6" ht="90" x14ac:dyDescent="0.25">
      <c r="B7" s="137"/>
      <c r="C7" s="138"/>
      <c r="D7" s="138"/>
      <c r="E7" s="138"/>
      <c r="F7" s="155" t="s">
        <v>12</v>
      </c>
    </row>
    <row r="8" spans="2:6" x14ac:dyDescent="0.25">
      <c r="B8" s="143" t="s">
        <v>2</v>
      </c>
      <c r="C8" s="138"/>
      <c r="D8" s="144" t="s">
        <v>13</v>
      </c>
      <c r="E8" s="138"/>
      <c r="F8" s="145">
        <v>0</v>
      </c>
    </row>
    <row r="9" spans="2:6" ht="29.25" x14ac:dyDescent="0.25">
      <c r="B9" s="146"/>
      <c r="C9" s="138"/>
      <c r="D9" s="147" t="s">
        <v>14</v>
      </c>
      <c r="E9" s="138"/>
      <c r="F9" s="148"/>
    </row>
    <row r="10" spans="2:6" x14ac:dyDescent="0.25">
      <c r="B10" s="146"/>
      <c r="C10" s="138"/>
      <c r="D10" s="138"/>
      <c r="E10" s="138"/>
      <c r="F10" s="148"/>
    </row>
    <row r="11" spans="2:6" x14ac:dyDescent="0.25">
      <c r="B11" s="143" t="s">
        <v>3</v>
      </c>
      <c r="C11" s="138"/>
      <c r="D11" s="144" t="s">
        <v>38</v>
      </c>
      <c r="E11" s="138"/>
      <c r="F11" s="149">
        <v>0.4</v>
      </c>
    </row>
    <row r="12" spans="2:6" ht="29.25" x14ac:dyDescent="0.25">
      <c r="B12" s="146"/>
      <c r="C12" s="138"/>
      <c r="D12" s="147" t="s">
        <v>15</v>
      </c>
      <c r="E12" s="138"/>
      <c r="F12" s="148"/>
    </row>
    <row r="13" spans="2:6" x14ac:dyDescent="0.25">
      <c r="B13" s="146"/>
      <c r="C13" s="138"/>
      <c r="D13" s="138"/>
      <c r="E13" s="138"/>
      <c r="F13" s="148"/>
    </row>
    <row r="14" spans="2:6" x14ac:dyDescent="0.25">
      <c r="B14" s="143" t="s">
        <v>4</v>
      </c>
      <c r="C14" s="138"/>
      <c r="D14" s="144" t="s">
        <v>39</v>
      </c>
      <c r="E14" s="138"/>
      <c r="F14" s="150">
        <v>0.75</v>
      </c>
    </row>
    <row r="15" spans="2:6" ht="43.5" x14ac:dyDescent="0.25">
      <c r="B15" s="146"/>
      <c r="C15" s="138"/>
      <c r="D15" s="147" t="s">
        <v>32</v>
      </c>
      <c r="E15" s="138"/>
      <c r="F15" s="148"/>
    </row>
    <row r="16" spans="2:6" x14ac:dyDescent="0.25">
      <c r="B16" s="146"/>
      <c r="C16" s="138"/>
      <c r="D16" s="138"/>
      <c r="E16" s="138"/>
      <c r="F16" s="148"/>
    </row>
    <row r="17" spans="2:6" x14ac:dyDescent="0.25">
      <c r="B17" s="143" t="s">
        <v>5</v>
      </c>
      <c r="C17" s="138"/>
      <c r="D17" s="144" t="s">
        <v>16</v>
      </c>
      <c r="E17" s="138"/>
      <c r="F17" s="149">
        <v>1</v>
      </c>
    </row>
    <row r="18" spans="2:6" ht="43.5" x14ac:dyDescent="0.25">
      <c r="B18" s="137"/>
      <c r="C18" s="138"/>
      <c r="D18" s="147" t="s">
        <v>17</v>
      </c>
      <c r="E18" s="138"/>
      <c r="F18" s="151"/>
    </row>
    <row r="19" spans="2:6" x14ac:dyDescent="0.25">
      <c r="B19" s="137"/>
      <c r="C19" s="138"/>
      <c r="D19" s="138"/>
      <c r="E19" s="138"/>
      <c r="F19" s="151"/>
    </row>
    <row r="20" spans="2:6" x14ac:dyDescent="0.25">
      <c r="B20" s="137"/>
      <c r="C20" s="138"/>
      <c r="D20" s="138"/>
      <c r="E20" s="138"/>
      <c r="F20" s="151"/>
    </row>
    <row r="21" spans="2:6" x14ac:dyDescent="0.25">
      <c r="B21" s="137"/>
      <c r="C21" s="138"/>
      <c r="D21" s="138"/>
      <c r="E21" s="138"/>
      <c r="F21" s="151"/>
    </row>
    <row r="22" spans="2:6" x14ac:dyDescent="0.25">
      <c r="B22" s="137"/>
      <c r="C22" s="138"/>
      <c r="D22" s="138"/>
      <c r="E22" s="138"/>
      <c r="F22" s="151"/>
    </row>
    <row r="23" spans="2:6" x14ac:dyDescent="0.25">
      <c r="B23" s="137"/>
      <c r="C23" s="138"/>
      <c r="D23" s="138"/>
      <c r="E23" s="138"/>
      <c r="F23" s="151"/>
    </row>
    <row r="24" spans="2:6" x14ac:dyDescent="0.25">
      <c r="B24" s="137"/>
      <c r="C24" s="138"/>
      <c r="D24" s="138"/>
      <c r="E24" s="138"/>
      <c r="F24" s="151"/>
    </row>
    <row r="25" spans="2:6" ht="15.75" thickBot="1" x14ac:dyDescent="0.3">
      <c r="B25" s="152"/>
      <c r="C25" s="153"/>
      <c r="D25" s="153"/>
      <c r="E25" s="153"/>
      <c r="F25" s="154"/>
    </row>
  </sheetData>
  <pageMargins left="0.39370078740157483" right="0.39370078740157483" top="0.39370078740157483" bottom="0.3937007874015748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28"/>
  <sheetViews>
    <sheetView topLeftCell="B7" zoomScale="70" zoomScaleNormal="70" workbookViewId="0">
      <selection activeCell="C6" sqref="C6:C9"/>
    </sheetView>
  </sheetViews>
  <sheetFormatPr baseColWidth="10" defaultRowHeight="15" x14ac:dyDescent="0.25"/>
  <cols>
    <col min="1" max="1" width="1" customWidth="1"/>
    <col min="2" max="2" width="8.28515625" customWidth="1"/>
    <col min="3" max="3" width="62.7109375" customWidth="1"/>
    <col min="4" max="4" width="23" customWidth="1"/>
    <col min="5" max="5" width="12.5703125" customWidth="1"/>
    <col min="6" max="6" width="12.7109375" customWidth="1"/>
    <col min="7" max="7" width="13.28515625" customWidth="1"/>
    <col min="8" max="8" width="12.28515625" customWidth="1"/>
    <col min="9" max="9" width="3.28515625" hidden="1" customWidth="1"/>
    <col min="10" max="11" width="7.42578125" customWidth="1"/>
    <col min="12" max="12" width="12.7109375" style="23" customWidth="1"/>
    <col min="13" max="13" width="2.5703125" customWidth="1"/>
    <col min="14" max="14" width="12.7109375" style="23" customWidth="1"/>
    <col min="15" max="15" width="2.28515625" customWidth="1"/>
    <col min="16" max="16" width="12.7109375" style="23" customWidth="1"/>
    <col min="17" max="17" width="2.140625" customWidth="1"/>
  </cols>
  <sheetData>
    <row r="1" spans="1:18" ht="6" customHeight="1" thickBot="1" x14ac:dyDescent="0.35">
      <c r="B1" s="1"/>
      <c r="C1" s="2"/>
      <c r="D1" s="1"/>
      <c r="E1" s="1"/>
      <c r="F1" s="1"/>
      <c r="G1" s="1"/>
      <c r="H1" s="1"/>
      <c r="I1" s="3"/>
    </row>
    <row r="2" spans="1:18" ht="24.75" customHeight="1" thickBot="1" x14ac:dyDescent="0.3">
      <c r="B2" s="233" t="str">
        <f>'données Admin'!D2</f>
        <v>BTS Électrotechnique</v>
      </c>
      <c r="C2" s="234"/>
      <c r="D2" s="235" t="s">
        <v>40</v>
      </c>
      <c r="E2" s="235"/>
      <c r="F2" s="235"/>
      <c r="G2" s="235"/>
      <c r="H2" s="236"/>
      <c r="I2" s="3"/>
      <c r="L2" s="223" t="s">
        <v>79</v>
      </c>
      <c r="N2" s="223" t="s">
        <v>80</v>
      </c>
      <c r="P2" s="223" t="s">
        <v>81</v>
      </c>
    </row>
    <row r="3" spans="1:18" ht="21" customHeight="1" x14ac:dyDescent="0.25">
      <c r="B3" s="46"/>
      <c r="C3" s="48" t="s">
        <v>92</v>
      </c>
      <c r="D3" s="79"/>
      <c r="E3" s="237">
        <f>'données Admin'!C10</f>
        <v>2024</v>
      </c>
      <c r="F3" s="237"/>
      <c r="G3" s="237"/>
      <c r="H3" s="238"/>
      <c r="I3" s="3"/>
      <c r="L3" s="224"/>
      <c r="N3" s="224"/>
      <c r="P3" s="224"/>
    </row>
    <row r="4" spans="1:18" ht="18.75" customHeight="1" x14ac:dyDescent="0.3">
      <c r="B4" s="47"/>
      <c r="C4" s="99" t="s">
        <v>0</v>
      </c>
      <c r="D4" s="50"/>
      <c r="E4" s="230" t="str">
        <f>'données Admin'!C12</f>
        <v>Prénom 1</v>
      </c>
      <c r="F4" s="231"/>
      <c r="G4" s="230" t="str">
        <f>'données Admin'!C14</f>
        <v>Nom 1</v>
      </c>
      <c r="H4" s="239"/>
      <c r="I4" s="3"/>
      <c r="L4" s="224"/>
      <c r="N4" s="224"/>
      <c r="P4" s="224"/>
    </row>
    <row r="5" spans="1:18" ht="18.75" customHeight="1" x14ac:dyDescent="0.3">
      <c r="B5" s="47"/>
      <c r="C5" s="99" t="s">
        <v>1</v>
      </c>
      <c r="D5" s="50"/>
      <c r="E5" s="230">
        <f>'données Admin'!C18</f>
        <v>0</v>
      </c>
      <c r="F5" s="231"/>
      <c r="G5" s="51"/>
      <c r="H5" s="104"/>
      <c r="I5" s="3"/>
      <c r="L5" s="224"/>
      <c r="N5" s="224"/>
      <c r="P5" s="224"/>
    </row>
    <row r="6" spans="1:18" ht="14.25" customHeight="1" x14ac:dyDescent="0.3">
      <c r="B6" s="118"/>
      <c r="C6" s="220" t="s">
        <v>82</v>
      </c>
      <c r="D6" s="6"/>
      <c r="E6" s="52" t="s">
        <v>2</v>
      </c>
      <c r="F6" s="53" t="s">
        <v>3</v>
      </c>
      <c r="G6" s="53" t="s">
        <v>4</v>
      </c>
      <c r="H6" s="105" t="s">
        <v>5</v>
      </c>
      <c r="I6" s="3"/>
      <c r="L6" s="224"/>
      <c r="N6" s="224"/>
      <c r="P6" s="224"/>
    </row>
    <row r="7" spans="1:18" ht="75" customHeight="1" x14ac:dyDescent="0.3">
      <c r="B7" s="4"/>
      <c r="C7" s="221"/>
      <c r="D7" s="7"/>
      <c r="E7" s="115" t="str">
        <f>'[1]Description des 4 Niveaux'!D8</f>
        <v>Compétence non acquise</v>
      </c>
      <c r="F7" s="102" t="str">
        <f>'[1]Description des 4 Niveaux'!D11</f>
        <v>Compétence en cours d'acquisition non stabilisée</v>
      </c>
      <c r="G7" s="102" t="str">
        <f>'[1]Description des 4 Niveaux'!D14</f>
        <v>Compétence partiellement aquise</v>
      </c>
      <c r="H7" s="106" t="str">
        <f>'[1]Description des 4 Niveaux'!D17</f>
        <v>Compétence totalement acquise et transférable</v>
      </c>
      <c r="I7" s="3"/>
      <c r="L7" s="224"/>
      <c r="N7" s="224"/>
      <c r="P7" s="224"/>
    </row>
    <row r="8" spans="1:18" ht="46.5" customHeight="1" x14ac:dyDescent="0.3">
      <c r="B8" s="4"/>
      <c r="C8" s="221"/>
      <c r="D8" s="7"/>
      <c r="E8" s="213">
        <v>0</v>
      </c>
      <c r="F8" s="215">
        <v>0.4</v>
      </c>
      <c r="G8" s="215">
        <v>0.75</v>
      </c>
      <c r="H8" s="218">
        <v>1</v>
      </c>
      <c r="I8" s="3"/>
      <c r="L8" s="225"/>
      <c r="N8" s="225"/>
      <c r="P8" s="225"/>
    </row>
    <row r="9" spans="1:18" s="22" customFormat="1" ht="12.75" customHeight="1" thickBot="1" x14ac:dyDescent="0.35">
      <c r="B9" s="119"/>
      <c r="C9" s="222"/>
      <c r="D9" s="117"/>
      <c r="E9" s="214"/>
      <c r="F9" s="216"/>
      <c r="G9" s="217"/>
      <c r="H9" s="219"/>
      <c r="I9" s="92"/>
      <c r="L9" s="198"/>
      <c r="N9" s="198"/>
      <c r="P9" s="198"/>
    </row>
    <row r="10" spans="1:18" s="87" customFormat="1" ht="27.75" customHeight="1" thickBot="1" x14ac:dyDescent="0.25">
      <c r="B10" s="88"/>
      <c r="C10" s="116"/>
      <c r="D10" s="101"/>
      <c r="E10" s="101"/>
      <c r="F10" s="101"/>
      <c r="G10" s="101"/>
      <c r="H10" s="107"/>
      <c r="I10" s="89"/>
      <c r="L10" s="206"/>
      <c r="M10" s="90"/>
      <c r="N10" s="199"/>
      <c r="O10" s="90"/>
      <c r="P10" s="199"/>
      <c r="R10" s="91" t="str">
        <f>IF((COUNTBLANK(L10)+COUNTBLANK(N10)+COUNTBLANK(P10))=3,"À COMPLETER",IF((COUNTBLANK(L10)+COUNTBLANK(N10)+COUNTBLANK(P10))=2,"","ERREUR"))</f>
        <v>À COMPLETER</v>
      </c>
    </row>
    <row r="11" spans="1:18" s="87" customFormat="1" ht="15.75" customHeight="1" thickBot="1" x14ac:dyDescent="0.25">
      <c r="B11" s="88"/>
      <c r="C11" s="240" t="s">
        <v>31</v>
      </c>
      <c r="D11" s="240"/>
      <c r="E11" s="240"/>
      <c r="F11" s="240"/>
      <c r="G11" s="240"/>
      <c r="H11" s="241"/>
      <c r="I11" s="89"/>
      <c r="L11" s="200"/>
      <c r="M11" s="90"/>
      <c r="N11" s="200"/>
      <c r="O11" s="90"/>
      <c r="P11" s="200"/>
      <c r="R11" s="91"/>
    </row>
    <row r="12" spans="1:18" ht="48" customHeight="1" thickBot="1" x14ac:dyDescent="0.35">
      <c r="B12" s="54">
        <v>0.25</v>
      </c>
      <c r="C12" s="93" t="s">
        <v>91</v>
      </c>
      <c r="D12" s="10"/>
      <c r="E12" s="11"/>
      <c r="F12" s="12"/>
      <c r="G12" s="11"/>
      <c r="H12" s="13"/>
      <c r="I12" s="3" t="str">
        <f>IF(COUNTBLANK(E12) + COUNTBLANK(F12) + COUNTBLANK(G12)+ COUNTBLANK(H12 )= 3, IF(E12="X",0,IF(F12="X",F13,IF(G12="X",G13,IF(H12="X",H13,0)))),"erreur")</f>
        <v>erreur</v>
      </c>
      <c r="J12" s="84" t="str">
        <f>IF(COUNTBLANK(E12) + COUNTBLANK(F12) + COUNTBLANK(G12)+ COUNTBLANK(H12 )= 3,"","D")</f>
        <v>D</v>
      </c>
      <c r="K12" s="84"/>
      <c r="L12" s="124">
        <v>0.25</v>
      </c>
      <c r="N12" s="124">
        <v>0.25</v>
      </c>
      <c r="O12" s="14"/>
      <c r="P12" s="124">
        <v>0.25</v>
      </c>
    </row>
    <row r="13" spans="1:18" ht="14.25" customHeight="1" x14ac:dyDescent="0.25">
      <c r="A13" s="14"/>
      <c r="B13" s="15"/>
      <c r="C13" s="55" t="s">
        <v>76</v>
      </c>
      <c r="D13" s="62"/>
      <c r="E13" s="81">
        <v>0</v>
      </c>
      <c r="F13" s="82">
        <f>H13*0.4</f>
        <v>2</v>
      </c>
      <c r="G13" s="83">
        <f>H13*0.75</f>
        <v>3.75</v>
      </c>
      <c r="H13" s="108">
        <v>5</v>
      </c>
      <c r="I13" s="3"/>
      <c r="L13" s="201"/>
      <c r="N13" s="201"/>
      <c r="P13" s="201"/>
    </row>
    <row r="14" spans="1:18" ht="15.75" customHeight="1" x14ac:dyDescent="0.3">
      <c r="B14" s="34"/>
      <c r="C14" s="123" t="s">
        <v>41</v>
      </c>
      <c r="D14" s="75"/>
      <c r="E14" s="61"/>
      <c r="F14" s="61"/>
      <c r="G14" s="61"/>
      <c r="H14" s="109"/>
      <c r="I14" s="3"/>
      <c r="L14" s="201"/>
      <c r="N14" s="201"/>
      <c r="P14" s="201"/>
    </row>
    <row r="15" spans="1:18" ht="18" customHeight="1" x14ac:dyDescent="0.3">
      <c r="B15" s="34"/>
      <c r="C15" s="232" t="s">
        <v>42</v>
      </c>
      <c r="D15" s="232"/>
      <c r="E15" s="61"/>
      <c r="F15" s="61"/>
      <c r="G15" s="61"/>
      <c r="H15" s="109"/>
      <c r="I15" s="3"/>
      <c r="L15" s="201"/>
      <c r="N15" s="201"/>
      <c r="P15" s="201"/>
    </row>
    <row r="16" spans="1:18" ht="27.75" customHeight="1" x14ac:dyDescent="0.3">
      <c r="B16" s="34"/>
      <c r="C16" s="232" t="s">
        <v>43</v>
      </c>
      <c r="D16" s="232"/>
      <c r="E16" s="61"/>
      <c r="F16" s="61"/>
      <c r="G16" s="61"/>
      <c r="H16" s="109"/>
      <c r="I16" s="3"/>
      <c r="L16" s="201"/>
      <c r="N16" s="201"/>
      <c r="P16" s="201"/>
    </row>
    <row r="17" spans="1:16" ht="15.75" customHeight="1" x14ac:dyDescent="0.3">
      <c r="B17" s="34"/>
      <c r="C17" s="123" t="s">
        <v>44</v>
      </c>
      <c r="D17" s="75"/>
      <c r="E17" s="61"/>
      <c r="F17" s="61"/>
      <c r="G17" s="61"/>
      <c r="H17" s="109"/>
      <c r="I17" s="3"/>
      <c r="L17" s="201"/>
      <c r="N17" s="201"/>
      <c r="P17" s="201"/>
    </row>
    <row r="18" spans="1:16" ht="15.75" customHeight="1" x14ac:dyDescent="0.3">
      <c r="B18" s="34"/>
      <c r="C18" s="123" t="s">
        <v>77</v>
      </c>
      <c r="D18" s="75"/>
      <c r="E18" s="61"/>
      <c r="F18" s="61"/>
      <c r="G18" s="61"/>
      <c r="H18" s="109"/>
      <c r="I18" s="3"/>
      <c r="L18" s="201"/>
      <c r="N18" s="201"/>
      <c r="P18" s="201"/>
    </row>
    <row r="19" spans="1:16" ht="15.75" customHeight="1" x14ac:dyDescent="0.3">
      <c r="B19" s="34"/>
      <c r="C19" s="123" t="s">
        <v>45</v>
      </c>
      <c r="D19" s="75"/>
      <c r="E19" s="61"/>
      <c r="F19" s="61"/>
      <c r="G19" s="61"/>
      <c r="H19" s="109"/>
      <c r="I19" s="3"/>
      <c r="L19" s="201"/>
      <c r="N19" s="201"/>
      <c r="P19" s="201"/>
    </row>
    <row r="20" spans="1:16" ht="15.75" customHeight="1" x14ac:dyDescent="0.3">
      <c r="B20" s="34"/>
      <c r="C20" s="226" t="s">
        <v>46</v>
      </c>
      <c r="D20" s="226"/>
      <c r="E20" s="61"/>
      <c r="F20" s="61"/>
      <c r="G20" s="61"/>
      <c r="H20" s="109"/>
      <c r="I20" s="3"/>
      <c r="L20" s="201"/>
      <c r="N20" s="201"/>
      <c r="P20" s="201"/>
    </row>
    <row r="21" spans="1:16" ht="15.75" customHeight="1" x14ac:dyDescent="0.3">
      <c r="B21" s="34"/>
      <c r="C21" s="226" t="s">
        <v>47</v>
      </c>
      <c r="D21" s="226"/>
      <c r="E21" s="61"/>
      <c r="F21" s="61"/>
      <c r="G21" s="61"/>
      <c r="H21" s="109"/>
      <c r="I21" s="3"/>
      <c r="L21" s="201"/>
      <c r="N21" s="201"/>
      <c r="P21" s="201"/>
    </row>
    <row r="22" spans="1:16" ht="7.5" customHeight="1" x14ac:dyDescent="0.3">
      <c r="B22" s="4"/>
      <c r="C22" s="8"/>
      <c r="D22" s="9"/>
      <c r="E22" s="9"/>
      <c r="F22" s="9"/>
      <c r="G22" s="9"/>
      <c r="H22" s="5"/>
      <c r="I22" s="3"/>
      <c r="L22" s="201"/>
      <c r="N22" s="201"/>
      <c r="P22" s="201"/>
    </row>
    <row r="23" spans="1:16" ht="15" customHeight="1" thickBot="1" x14ac:dyDescent="0.35">
      <c r="B23" s="4"/>
      <c r="C23" s="240" t="s">
        <v>31</v>
      </c>
      <c r="D23" s="240"/>
      <c r="E23" s="240"/>
      <c r="F23" s="240"/>
      <c r="G23" s="240"/>
      <c r="H23" s="241"/>
      <c r="I23" s="3"/>
      <c r="L23" s="201"/>
      <c r="N23" s="201"/>
      <c r="P23" s="201"/>
    </row>
    <row r="24" spans="1:16" ht="48" customHeight="1" thickBot="1" x14ac:dyDescent="0.3">
      <c r="A24" s="17"/>
      <c r="B24" s="59">
        <v>0.25</v>
      </c>
      <c r="C24" s="254" t="s">
        <v>48</v>
      </c>
      <c r="D24" s="255"/>
      <c r="E24" s="18"/>
      <c r="F24" s="19"/>
      <c r="G24" s="19"/>
      <c r="H24" s="20"/>
      <c r="I24" s="3" t="str">
        <f>IF(COUNTBLANK(E24) + COUNTBLANK(F24) + COUNTBLANK(G24)+ COUNTBLANK(H24 )= 3, IF(E24="X",0,IF(F24="X",F25,IF(G24="X",G25,IF(H24="X",H25,0)))),"erreur")</f>
        <v>erreur</v>
      </c>
      <c r="J24" s="84" t="str">
        <f>IF(COUNTBLANK(E24) + COUNTBLANK(F24) + COUNTBLANK(G24)+ COUNTBLANK(H24 )= 3,"","D")</f>
        <v>D</v>
      </c>
      <c r="K24" s="84"/>
      <c r="L24" s="124">
        <v>0.25</v>
      </c>
      <c r="M24" s="125"/>
      <c r="N24" s="202">
        <v>0.25</v>
      </c>
      <c r="O24" s="125"/>
      <c r="P24" s="202">
        <v>0.25</v>
      </c>
    </row>
    <row r="25" spans="1:16" ht="13.5" customHeight="1" x14ac:dyDescent="0.25">
      <c r="A25" s="14"/>
      <c r="B25" s="16"/>
      <c r="C25" s="80" t="s">
        <v>76</v>
      </c>
      <c r="D25" s="62"/>
      <c r="E25" s="81">
        <v>0</v>
      </c>
      <c r="F25" s="82">
        <f>H25*0.4</f>
        <v>2</v>
      </c>
      <c r="G25" s="83">
        <f>H25*0.75</f>
        <v>3.75</v>
      </c>
      <c r="H25" s="108">
        <v>5</v>
      </c>
      <c r="I25" s="3"/>
      <c r="L25" s="203"/>
      <c r="M25" s="125"/>
      <c r="N25" s="203"/>
      <c r="O25" s="125"/>
      <c r="P25" s="203"/>
    </row>
    <row r="26" spans="1:16" ht="13.5" customHeight="1" x14ac:dyDescent="0.3">
      <c r="B26" s="34"/>
      <c r="C26" s="121" t="s">
        <v>78</v>
      </c>
      <c r="D26" s="70"/>
      <c r="E26" s="63"/>
      <c r="F26" s="63"/>
      <c r="G26" s="63"/>
      <c r="H26" s="110"/>
      <c r="I26" s="3"/>
      <c r="L26" s="203"/>
      <c r="M26" s="125"/>
      <c r="N26" s="203"/>
      <c r="O26" s="125"/>
      <c r="P26" s="203"/>
    </row>
    <row r="27" spans="1:16" ht="15" customHeight="1" x14ac:dyDescent="0.3">
      <c r="B27" s="34"/>
      <c r="C27" s="121" t="s">
        <v>49</v>
      </c>
      <c r="D27" s="70"/>
      <c r="E27" s="63"/>
      <c r="F27" s="63"/>
      <c r="G27" s="63"/>
      <c r="H27" s="110"/>
      <c r="I27" s="3"/>
      <c r="L27" s="203"/>
      <c r="M27" s="125"/>
      <c r="N27" s="203"/>
      <c r="O27" s="125"/>
      <c r="P27" s="203"/>
    </row>
    <row r="28" spans="1:16" ht="15" customHeight="1" x14ac:dyDescent="0.3">
      <c r="B28" s="34"/>
      <c r="C28" s="260" t="s">
        <v>50</v>
      </c>
      <c r="D28" s="260"/>
      <c r="E28" s="63"/>
      <c r="F28" s="63"/>
      <c r="G28" s="63"/>
      <c r="H28" s="110"/>
      <c r="I28" s="3"/>
      <c r="L28" s="203"/>
      <c r="M28" s="125"/>
      <c r="N28" s="203"/>
      <c r="O28" s="125"/>
      <c r="P28" s="203"/>
    </row>
    <row r="29" spans="1:16" ht="15" customHeight="1" x14ac:dyDescent="0.3">
      <c r="B29" s="34"/>
      <c r="C29" s="121" t="s">
        <v>51</v>
      </c>
      <c r="D29" s="70"/>
      <c r="E29" s="63"/>
      <c r="F29" s="63"/>
      <c r="G29" s="63"/>
      <c r="H29" s="110"/>
      <c r="I29" s="3"/>
      <c r="L29" s="203"/>
      <c r="M29" s="125"/>
      <c r="N29" s="203"/>
      <c r="O29" s="125"/>
      <c r="P29" s="203"/>
    </row>
    <row r="30" spans="1:16" ht="15" customHeight="1" x14ac:dyDescent="0.3">
      <c r="B30" s="34"/>
      <c r="C30" s="121" t="s">
        <v>52</v>
      </c>
      <c r="D30" s="70" t="s">
        <v>26</v>
      </c>
      <c r="E30" s="64"/>
      <c r="F30" s="56"/>
      <c r="G30" s="58"/>
      <c r="H30" s="111"/>
      <c r="I30" s="3"/>
      <c r="L30" s="203"/>
      <c r="M30" s="125"/>
      <c r="N30" s="203"/>
      <c r="O30" s="125"/>
      <c r="P30" s="203"/>
    </row>
    <row r="31" spans="1:16" ht="15" customHeight="1" x14ac:dyDescent="0.25">
      <c r="B31" s="103"/>
      <c r="C31" s="122" t="s">
        <v>53</v>
      </c>
      <c r="D31" s="70"/>
      <c r="E31" s="64"/>
      <c r="F31" s="56"/>
      <c r="G31" s="58"/>
      <c r="H31" s="111"/>
      <c r="I31" s="3"/>
      <c r="L31" s="203"/>
      <c r="M31" s="125"/>
      <c r="N31" s="203"/>
      <c r="O31" s="125"/>
      <c r="P31" s="203"/>
    </row>
    <row r="32" spans="1:16" ht="15" customHeight="1" x14ac:dyDescent="0.25">
      <c r="B32" s="103"/>
      <c r="C32" s="122" t="s">
        <v>54</v>
      </c>
      <c r="D32" s="70"/>
      <c r="E32" s="64"/>
      <c r="F32" s="56"/>
      <c r="G32" s="58"/>
      <c r="H32" s="111"/>
      <c r="I32" s="3"/>
      <c r="L32" s="203"/>
      <c r="M32" s="125"/>
      <c r="N32" s="203"/>
      <c r="O32" s="125"/>
      <c r="P32" s="203"/>
    </row>
    <row r="33" spans="1:16" ht="15" customHeight="1" x14ac:dyDescent="0.25">
      <c r="B33" s="103"/>
      <c r="C33" s="122" t="s">
        <v>55</v>
      </c>
      <c r="D33" s="70"/>
      <c r="E33" s="64"/>
      <c r="F33" s="56"/>
      <c r="G33" s="58"/>
      <c r="H33" s="111"/>
      <c r="I33" s="3"/>
      <c r="L33" s="203"/>
      <c r="M33" s="125"/>
      <c r="N33" s="203"/>
      <c r="O33" s="125"/>
      <c r="P33" s="203"/>
    </row>
    <row r="34" spans="1:16" ht="15" customHeight="1" x14ac:dyDescent="0.25">
      <c r="B34" s="103"/>
      <c r="C34" s="122" t="s">
        <v>56</v>
      </c>
      <c r="D34" s="70"/>
      <c r="E34" s="64"/>
      <c r="F34" s="56"/>
      <c r="G34" s="58"/>
      <c r="H34" s="111"/>
      <c r="I34" s="3"/>
      <c r="L34" s="203"/>
      <c r="M34" s="125"/>
      <c r="N34" s="203"/>
      <c r="O34" s="125"/>
      <c r="P34" s="203"/>
    </row>
    <row r="35" spans="1:16" ht="15" customHeight="1" x14ac:dyDescent="0.25">
      <c r="B35" s="103"/>
      <c r="C35" s="122" t="s">
        <v>57</v>
      </c>
      <c r="D35" s="70"/>
      <c r="E35" s="61"/>
      <c r="F35" s="61"/>
      <c r="G35" s="61"/>
      <c r="H35" s="109"/>
      <c r="I35" s="3"/>
      <c r="L35" s="203"/>
      <c r="M35" s="125"/>
      <c r="N35" s="203"/>
      <c r="O35" s="125"/>
      <c r="P35" s="203"/>
    </row>
    <row r="36" spans="1:16" ht="7.5" customHeight="1" x14ac:dyDescent="0.3">
      <c r="B36" s="4"/>
      <c r="C36" s="21"/>
      <c r="D36" s="8"/>
      <c r="E36" s="8"/>
      <c r="F36" s="8"/>
      <c r="G36" s="8"/>
      <c r="H36" s="73"/>
      <c r="I36" s="3"/>
      <c r="L36" s="203"/>
      <c r="M36" s="125"/>
      <c r="N36" s="203"/>
      <c r="O36" s="125"/>
      <c r="P36" s="203"/>
    </row>
    <row r="37" spans="1:16" ht="15.75" customHeight="1" thickBot="1" x14ac:dyDescent="0.35">
      <c r="B37" s="4"/>
      <c r="C37" s="21"/>
      <c r="D37" s="240" t="s">
        <v>31</v>
      </c>
      <c r="E37" s="240"/>
      <c r="F37" s="240"/>
      <c r="G37" s="240"/>
      <c r="H37" s="241"/>
      <c r="I37" s="3"/>
      <c r="L37" s="203"/>
      <c r="M37" s="125"/>
      <c r="N37" s="203"/>
      <c r="O37" s="125"/>
      <c r="P37" s="203"/>
    </row>
    <row r="38" spans="1:16" ht="47.25" customHeight="1" thickBot="1" x14ac:dyDescent="0.3">
      <c r="B38" s="54" t="str">
        <f>IF((COUNTBLANK(L10) + COUNTBLANK(N10) + COUNTBLANK(P10)) = 2, IF(L10="x",0.25,IF(N10="x",0.5,IF(P10="x",0,"Erreur"))),"Erreur")</f>
        <v>Erreur</v>
      </c>
      <c r="C38" s="254" t="s">
        <v>58</v>
      </c>
      <c r="D38" s="255"/>
      <c r="E38" s="11"/>
      <c r="F38" s="12"/>
      <c r="G38" s="12"/>
      <c r="H38" s="13"/>
      <c r="I38" s="3" t="str">
        <f>IF(B38&gt;0, IF(COUNTBLANK(E38) + COUNTBLANK(F38) + COUNTBLANK(G38)+ COUNTBLANK(H38 )= 3, IF(E38="X",0,IF(F38="X",F39,IF(G38="X",G39,IF(H38="X",H39,0)))),"erreur"),0)</f>
        <v>erreur</v>
      </c>
      <c r="J38" s="84" t="str">
        <f>IF(COUNTBLANK(E38)+COUNTBLANK(F38)+COUNTBLANK(G38)+COUNTBLANK(H38)=3,"",IF(B38=0,"","D"))</f>
        <v>D</v>
      </c>
      <c r="K38" s="84"/>
      <c r="L38" s="124">
        <v>0.25</v>
      </c>
      <c r="M38" s="125"/>
      <c r="N38" s="202">
        <v>0.5</v>
      </c>
      <c r="O38" s="125"/>
      <c r="P38" s="202">
        <v>0</v>
      </c>
    </row>
    <row r="39" spans="1:16" ht="12.75" customHeight="1" x14ac:dyDescent="0.25">
      <c r="A39" s="22"/>
      <c r="B39" s="15"/>
      <c r="C39" s="60" t="str">
        <f>IF(B38=0,"0/20",IF(B38=0.25,"5/20",IF(B38=0.5,"10/20","Erreur")))</f>
        <v>Erreur</v>
      </c>
      <c r="D39" s="62"/>
      <c r="E39" s="81">
        <v>0</v>
      </c>
      <c r="F39" s="82" t="e">
        <f>H39*0.4</f>
        <v>#VALUE!</v>
      </c>
      <c r="G39" s="83" t="e">
        <f>H39*0.75</f>
        <v>#VALUE!</v>
      </c>
      <c r="H39" s="108" t="e">
        <f>B38*20</f>
        <v>#VALUE!</v>
      </c>
      <c r="I39" s="3"/>
      <c r="L39" s="201"/>
      <c r="N39" s="201"/>
      <c r="P39" s="201"/>
    </row>
    <row r="40" spans="1:16" ht="12.75" customHeight="1" x14ac:dyDescent="0.3">
      <c r="B40" s="34"/>
      <c r="C40" s="120" t="s">
        <v>60</v>
      </c>
      <c r="D40" s="76"/>
      <c r="E40" s="65"/>
      <c r="F40" s="65"/>
      <c r="G40" s="65"/>
      <c r="H40" s="49"/>
      <c r="I40" s="3"/>
      <c r="L40" s="201"/>
      <c r="N40" s="201"/>
      <c r="P40" s="201"/>
    </row>
    <row r="41" spans="1:16" ht="12.75" customHeight="1" x14ac:dyDescent="0.3">
      <c r="B41" s="34"/>
      <c r="C41" s="120" t="s">
        <v>44</v>
      </c>
      <c r="D41" s="76"/>
      <c r="E41" s="65"/>
      <c r="F41" s="65"/>
      <c r="G41" s="65"/>
      <c r="H41" s="49"/>
      <c r="I41" s="3"/>
      <c r="L41" s="201"/>
      <c r="N41" s="201"/>
      <c r="P41" s="201"/>
    </row>
    <row r="42" spans="1:16" ht="13.5" customHeight="1" x14ac:dyDescent="0.3">
      <c r="B42" s="34"/>
      <c r="C42" s="120" t="s">
        <v>61</v>
      </c>
      <c r="D42" s="76"/>
      <c r="E42" s="65"/>
      <c r="F42" s="65"/>
      <c r="G42" s="65"/>
      <c r="H42" s="49"/>
      <c r="I42" s="3"/>
      <c r="L42" s="201"/>
      <c r="N42" s="201"/>
      <c r="P42" s="201"/>
    </row>
    <row r="43" spans="1:16" ht="13.5" customHeight="1" x14ac:dyDescent="0.3">
      <c r="B43" s="34"/>
      <c r="C43" s="120" t="s">
        <v>62</v>
      </c>
      <c r="D43" s="76"/>
      <c r="E43" s="65"/>
      <c r="F43" s="65"/>
      <c r="G43" s="65"/>
      <c r="H43" s="49"/>
      <c r="I43" s="3"/>
      <c r="L43" s="201"/>
      <c r="N43" s="201"/>
      <c r="P43" s="201"/>
    </row>
    <row r="44" spans="1:16" ht="13.5" customHeight="1" x14ac:dyDescent="0.3">
      <c r="B44" s="34"/>
      <c r="C44" s="120" t="s">
        <v>63</v>
      </c>
      <c r="D44" s="76"/>
      <c r="E44" s="65"/>
      <c r="F44" s="65"/>
      <c r="G44" s="65"/>
      <c r="H44" s="49"/>
      <c r="I44" s="3"/>
      <c r="L44" s="201"/>
      <c r="N44" s="201"/>
      <c r="P44" s="201"/>
    </row>
    <row r="45" spans="1:16" ht="13.5" customHeight="1" x14ac:dyDescent="0.3">
      <c r="B45" s="34"/>
      <c r="C45" s="120" t="s">
        <v>64</v>
      </c>
      <c r="D45" s="76"/>
      <c r="E45" s="65"/>
      <c r="F45" s="65"/>
      <c r="G45" s="65"/>
      <c r="H45" s="49"/>
      <c r="I45" s="3"/>
      <c r="L45" s="201"/>
      <c r="N45" s="201"/>
      <c r="P45" s="201"/>
    </row>
    <row r="46" spans="1:16" s="71" customFormat="1" ht="16.5" customHeight="1" x14ac:dyDescent="0.3">
      <c r="B46" s="72"/>
      <c r="C46" s="226" t="s">
        <v>65</v>
      </c>
      <c r="D46" s="226"/>
      <c r="E46" s="63"/>
      <c r="F46" s="63"/>
      <c r="G46" s="63"/>
      <c r="H46" s="110"/>
      <c r="I46" s="74"/>
      <c r="L46" s="204"/>
      <c r="N46" s="204"/>
      <c r="P46" s="204"/>
    </row>
    <row r="47" spans="1:16" ht="13.5" customHeight="1" x14ac:dyDescent="0.3">
      <c r="B47" s="34"/>
      <c r="C47" s="120" t="s">
        <v>66</v>
      </c>
      <c r="D47" s="76"/>
      <c r="E47" s="65"/>
      <c r="F47" s="65"/>
      <c r="G47" s="65"/>
      <c r="H47" s="49"/>
      <c r="I47" s="3"/>
      <c r="L47" s="201"/>
      <c r="N47" s="201"/>
      <c r="P47" s="201"/>
    </row>
    <row r="48" spans="1:16" ht="13.5" customHeight="1" x14ac:dyDescent="0.3">
      <c r="B48" s="34"/>
      <c r="C48" s="256" t="s">
        <v>67</v>
      </c>
      <c r="D48" s="256"/>
      <c r="E48" s="65"/>
      <c r="F48" s="65"/>
      <c r="G48" s="65"/>
      <c r="H48" s="49"/>
      <c r="I48" s="3"/>
      <c r="L48" s="201"/>
      <c r="N48" s="201"/>
      <c r="P48" s="201"/>
    </row>
    <row r="49" spans="1:16" ht="26.25" customHeight="1" x14ac:dyDescent="0.3">
      <c r="B49" s="34"/>
      <c r="C49" s="226" t="s">
        <v>68</v>
      </c>
      <c r="D49" s="226"/>
      <c r="E49" s="66"/>
      <c r="F49" s="66"/>
      <c r="G49" s="66"/>
      <c r="H49" s="112"/>
      <c r="I49" s="3"/>
      <c r="L49" s="201"/>
      <c r="N49" s="201"/>
      <c r="P49" s="201"/>
    </row>
    <row r="50" spans="1:16" ht="7.5" customHeight="1" x14ac:dyDescent="0.3">
      <c r="B50" s="34"/>
      <c r="C50" s="8"/>
      <c r="D50" s="9"/>
      <c r="E50" s="9"/>
      <c r="F50" s="9"/>
      <c r="G50" s="9"/>
      <c r="H50" s="5"/>
      <c r="I50" s="3"/>
      <c r="L50" s="201"/>
      <c r="N50" s="201"/>
      <c r="P50" s="201"/>
    </row>
    <row r="51" spans="1:16" ht="15" customHeight="1" thickBot="1" x14ac:dyDescent="0.35">
      <c r="B51" s="34"/>
      <c r="C51" s="8"/>
      <c r="D51" s="240" t="s">
        <v>31</v>
      </c>
      <c r="E51" s="240"/>
      <c r="F51" s="240"/>
      <c r="G51" s="240"/>
      <c r="H51" s="241"/>
      <c r="I51" s="3"/>
      <c r="L51" s="201"/>
      <c r="N51" s="201"/>
      <c r="P51" s="201"/>
    </row>
    <row r="52" spans="1:16" ht="48" customHeight="1" thickBot="1" x14ac:dyDescent="0.3">
      <c r="B52" s="54" t="str">
        <f>IF((COUNTBLANK(L10) + COUNTBLANK(N10) + COUNTBLANK(P10)) = 2, IF(L10="x",0.25,IF(N10="x",0,IF(P10="x",0.5,"Erreur"))),"Erreur")</f>
        <v>Erreur</v>
      </c>
      <c r="C52" s="254" t="s">
        <v>59</v>
      </c>
      <c r="D52" s="255"/>
      <c r="E52" s="11"/>
      <c r="F52" s="12"/>
      <c r="G52" s="12"/>
      <c r="H52" s="13"/>
      <c r="I52" s="3" t="str">
        <f>IF(B52&gt;0, IF(COUNTBLANK(E52) + COUNTBLANK(F52) + COUNTBLANK(G52)+ COUNTBLANK(H52 )= 3, IF(E52="X",0,IF(F52="X",F53,IF(G52="X",G53,IF(H52="X",H53,0)))),"erreur"),0)</f>
        <v>erreur</v>
      </c>
      <c r="J52" s="84" t="str">
        <f>IF(COUNTBLANK(E52)+COUNTBLANK(F52)+COUNTBLANK(G52)+COUNTBLANK(H52)=3,"",IF(B52=0,"","D"))</f>
        <v>D</v>
      </c>
      <c r="K52" s="84"/>
      <c r="L52" s="124">
        <v>0.25</v>
      </c>
      <c r="M52" s="125"/>
      <c r="N52" s="202">
        <v>0</v>
      </c>
      <c r="O52" s="125"/>
      <c r="P52" s="202">
        <v>0.5</v>
      </c>
    </row>
    <row r="53" spans="1:16" ht="12.75" customHeight="1" x14ac:dyDescent="0.25">
      <c r="A53" s="14"/>
      <c r="B53" s="16"/>
      <c r="C53" s="60" t="str">
        <f>IF(B52=0,"0/20",IF(B52=0.25,"5/20",IF(B52=0.5,"10/20","Erreur")))</f>
        <v>Erreur</v>
      </c>
      <c r="D53" s="62"/>
      <c r="E53" s="81">
        <v>0</v>
      </c>
      <c r="F53" s="82" t="e">
        <f>H53*0.4</f>
        <v>#VALUE!</v>
      </c>
      <c r="G53" s="83" t="e">
        <f>H53*0.75</f>
        <v>#VALUE!</v>
      </c>
      <c r="H53" s="108" t="e">
        <f>B52*20</f>
        <v>#VALUE!</v>
      </c>
      <c r="I53" s="3"/>
      <c r="L53" s="201"/>
      <c r="N53" s="201"/>
      <c r="P53" s="201"/>
    </row>
    <row r="54" spans="1:16" ht="12.75" customHeight="1" x14ac:dyDescent="0.25">
      <c r="A54" s="14"/>
      <c r="B54" s="16"/>
      <c r="C54" s="120" t="s">
        <v>69</v>
      </c>
      <c r="D54" s="77"/>
      <c r="E54" s="56"/>
      <c r="F54" s="57"/>
      <c r="G54" s="57"/>
      <c r="H54" s="113"/>
      <c r="I54" s="3"/>
      <c r="L54" s="201"/>
      <c r="N54" s="201"/>
      <c r="P54" s="201"/>
    </row>
    <row r="55" spans="1:16" ht="12.75" customHeight="1" x14ac:dyDescent="0.25">
      <c r="A55" s="14"/>
      <c r="B55" s="16"/>
      <c r="C55" s="120" t="s">
        <v>61</v>
      </c>
      <c r="D55" s="77"/>
      <c r="E55" s="56"/>
      <c r="F55" s="57"/>
      <c r="G55" s="57"/>
      <c r="H55" s="113"/>
      <c r="I55" s="3"/>
      <c r="L55" s="201"/>
      <c r="N55" s="201"/>
      <c r="P55" s="201"/>
    </row>
    <row r="56" spans="1:16" ht="12.75" customHeight="1" x14ac:dyDescent="0.25">
      <c r="A56" s="14"/>
      <c r="B56" s="16"/>
      <c r="C56" s="120" t="s">
        <v>63</v>
      </c>
      <c r="D56" s="77"/>
      <c r="E56" s="56"/>
      <c r="F56" s="57"/>
      <c r="G56" s="57"/>
      <c r="H56" s="113"/>
      <c r="I56" s="3"/>
      <c r="L56" s="201"/>
      <c r="N56" s="201"/>
      <c r="P56" s="201"/>
    </row>
    <row r="57" spans="1:16" ht="12.75" customHeight="1" x14ac:dyDescent="0.25">
      <c r="A57" s="14"/>
      <c r="B57" s="16"/>
      <c r="C57" s="120" t="s">
        <v>70</v>
      </c>
      <c r="D57" s="77"/>
      <c r="E57" s="56"/>
      <c r="F57" s="57"/>
      <c r="G57" s="57"/>
      <c r="H57" s="113"/>
      <c r="I57" s="3"/>
      <c r="L57" s="201"/>
      <c r="N57" s="201"/>
      <c r="P57" s="201"/>
    </row>
    <row r="58" spans="1:16" ht="12.75" customHeight="1" x14ac:dyDescent="0.25">
      <c r="A58" s="14"/>
      <c r="B58" s="16"/>
      <c r="C58" s="120" t="s">
        <v>71</v>
      </c>
      <c r="D58" s="77"/>
      <c r="E58" s="56"/>
      <c r="F58" s="57"/>
      <c r="G58" s="57"/>
      <c r="H58" s="113"/>
      <c r="I58" s="3"/>
      <c r="L58" s="201"/>
      <c r="N58" s="201"/>
      <c r="P58" s="201"/>
    </row>
    <row r="59" spans="1:16" ht="12.75" customHeight="1" x14ac:dyDescent="0.25">
      <c r="A59" s="14"/>
      <c r="B59" s="16"/>
      <c r="C59" s="120" t="s">
        <v>72</v>
      </c>
      <c r="D59" s="77"/>
      <c r="E59" s="56"/>
      <c r="F59" s="57"/>
      <c r="G59" s="57"/>
      <c r="H59" s="113"/>
      <c r="I59" s="3"/>
      <c r="L59" s="201"/>
      <c r="N59" s="201"/>
      <c r="P59" s="201"/>
    </row>
    <row r="60" spans="1:16" ht="12.75" customHeight="1" x14ac:dyDescent="0.25">
      <c r="A60" s="14"/>
      <c r="B60" s="16"/>
      <c r="C60" s="120" t="s">
        <v>73</v>
      </c>
      <c r="D60" s="77"/>
      <c r="E60" s="56"/>
      <c r="F60" s="57"/>
      <c r="G60" s="57"/>
      <c r="H60" s="113"/>
      <c r="I60" s="3"/>
      <c r="L60" s="201"/>
      <c r="N60" s="201"/>
      <c r="P60" s="201"/>
    </row>
    <row r="61" spans="1:16" ht="12.75" customHeight="1" x14ac:dyDescent="0.25">
      <c r="A61" s="14"/>
      <c r="B61" s="16"/>
      <c r="C61" s="120" t="s">
        <v>56</v>
      </c>
      <c r="D61" s="77"/>
      <c r="E61" s="56"/>
      <c r="F61" s="57"/>
      <c r="G61" s="57"/>
      <c r="H61" s="113"/>
      <c r="I61" s="3"/>
      <c r="L61" s="201"/>
      <c r="N61" s="201"/>
      <c r="P61" s="201"/>
    </row>
    <row r="62" spans="1:16" ht="14.25" customHeight="1" x14ac:dyDescent="0.25">
      <c r="A62" s="14"/>
      <c r="B62" s="16"/>
      <c r="C62" s="120" t="s">
        <v>57</v>
      </c>
      <c r="D62" s="78"/>
      <c r="E62" s="56"/>
      <c r="F62" s="57"/>
      <c r="G62" s="57"/>
      <c r="H62" s="113"/>
      <c r="I62" s="3"/>
      <c r="L62" s="201"/>
      <c r="N62" s="201"/>
      <c r="P62" s="201"/>
    </row>
    <row r="63" spans="1:16" ht="16.5" customHeight="1" x14ac:dyDescent="0.25">
      <c r="A63" s="14"/>
      <c r="B63" s="16"/>
      <c r="C63" s="226" t="s">
        <v>74</v>
      </c>
      <c r="D63" s="226"/>
      <c r="E63" s="56"/>
      <c r="F63" s="57"/>
      <c r="G63" s="57"/>
      <c r="H63" s="113"/>
      <c r="I63" s="3"/>
      <c r="L63" s="201"/>
      <c r="N63" s="201"/>
      <c r="P63" s="201"/>
    </row>
    <row r="64" spans="1:16" ht="29.25" customHeight="1" thickBot="1" x14ac:dyDescent="0.3">
      <c r="A64" s="14"/>
      <c r="B64" s="16"/>
      <c r="C64" s="226" t="s">
        <v>75</v>
      </c>
      <c r="D64" s="226"/>
      <c r="E64" s="56"/>
      <c r="F64" s="57"/>
      <c r="G64" s="57"/>
      <c r="H64" s="113"/>
      <c r="I64" s="3"/>
      <c r="L64" s="205"/>
      <c r="N64" s="205"/>
      <c r="P64" s="205"/>
    </row>
    <row r="65" spans="1:11" ht="10.5" customHeight="1" thickBot="1" x14ac:dyDescent="0.35">
      <c r="B65" s="4"/>
      <c r="C65" s="21"/>
      <c r="D65" s="9"/>
      <c r="E65" s="9"/>
      <c r="F65" s="9"/>
      <c r="G65" s="9"/>
      <c r="H65" s="5"/>
      <c r="I65" s="3"/>
    </row>
    <row r="66" spans="1:11" ht="31.5" customHeight="1" thickBot="1" x14ac:dyDescent="0.3">
      <c r="A66" s="23"/>
      <c r="B66" s="16"/>
      <c r="C66" s="94" t="s">
        <v>6</v>
      </c>
      <c r="D66" s="24"/>
      <c r="E66" s="25"/>
      <c r="F66" s="95" t="s">
        <v>7</v>
      </c>
      <c r="G66" s="96" t="s">
        <v>8</v>
      </c>
      <c r="H66" s="85" t="e">
        <f>I12+I24+I38+I52</f>
        <v>#VALUE!</v>
      </c>
      <c r="I66" s="3"/>
      <c r="J66" s="23"/>
      <c r="K66" s="23"/>
    </row>
    <row r="67" spans="1:11" ht="6" customHeight="1" x14ac:dyDescent="0.3">
      <c r="B67" s="4"/>
      <c r="C67" s="8"/>
      <c r="D67" s="9"/>
      <c r="E67" s="9"/>
      <c r="F67" s="9"/>
      <c r="G67" s="9"/>
      <c r="H67" s="5"/>
      <c r="I67" s="3"/>
    </row>
    <row r="68" spans="1:11" ht="20.25" customHeight="1" x14ac:dyDescent="0.3">
      <c r="B68" s="4"/>
      <c r="C68" s="97" t="s">
        <v>36</v>
      </c>
      <c r="D68" s="9"/>
      <c r="E68" s="257" t="s">
        <v>86</v>
      </c>
      <c r="F68" s="258"/>
      <c r="G68" s="258"/>
      <c r="H68" s="259"/>
      <c r="I68" s="3"/>
    </row>
    <row r="69" spans="1:11" ht="20.25" customHeight="1" x14ac:dyDescent="0.3">
      <c r="B69" s="4"/>
      <c r="C69" s="97" t="s">
        <v>37</v>
      </c>
      <c r="D69" s="9"/>
      <c r="E69" s="257" t="s">
        <v>86</v>
      </c>
      <c r="F69" s="258"/>
      <c r="G69" s="258"/>
      <c r="H69" s="259"/>
      <c r="I69" s="3"/>
    </row>
    <row r="70" spans="1:11" ht="5.25" customHeight="1" x14ac:dyDescent="0.25">
      <c r="A70" s="26"/>
      <c r="B70" s="27"/>
      <c r="C70" s="28"/>
      <c r="D70" s="28"/>
      <c r="E70" s="28"/>
      <c r="F70" s="28"/>
      <c r="G70" s="28"/>
      <c r="H70" s="114"/>
      <c r="I70" s="3"/>
      <c r="J70" s="26"/>
      <c r="K70" s="26"/>
    </row>
    <row r="71" spans="1:11" ht="15.75" customHeight="1" x14ac:dyDescent="0.3">
      <c r="B71" s="4"/>
      <c r="C71" s="227" t="s">
        <v>83</v>
      </c>
      <c r="D71" s="228"/>
      <c r="E71" s="228"/>
      <c r="F71" s="228"/>
      <c r="G71" s="228"/>
      <c r="H71" s="229"/>
      <c r="I71" s="3"/>
    </row>
    <row r="72" spans="1:11" ht="16.5" x14ac:dyDescent="0.3">
      <c r="B72" s="4"/>
      <c r="C72" s="242" t="s">
        <v>9</v>
      </c>
      <c r="D72" s="243"/>
      <c r="E72" s="243"/>
      <c r="F72" s="243"/>
      <c r="G72" s="243"/>
      <c r="H72" s="244"/>
      <c r="I72" s="3"/>
    </row>
    <row r="73" spans="1:11" ht="20.25" customHeight="1" x14ac:dyDescent="0.3">
      <c r="B73" s="4"/>
      <c r="C73" s="245"/>
      <c r="D73" s="246"/>
      <c r="E73" s="246"/>
      <c r="F73" s="246"/>
      <c r="G73" s="246"/>
      <c r="H73" s="247"/>
      <c r="I73" s="3"/>
    </row>
    <row r="74" spans="1:11" ht="46.5" customHeight="1" x14ac:dyDescent="0.3">
      <c r="B74" s="4"/>
      <c r="C74" s="248"/>
      <c r="D74" s="249"/>
      <c r="E74" s="249"/>
      <c r="F74" s="249"/>
      <c r="G74" s="249"/>
      <c r="H74" s="250"/>
      <c r="I74" s="3"/>
    </row>
    <row r="75" spans="1:11" ht="18" customHeight="1" x14ac:dyDescent="0.3">
      <c r="B75" s="4"/>
      <c r="C75" s="86" t="s">
        <v>10</v>
      </c>
      <c r="D75" s="98" t="s">
        <v>30</v>
      </c>
      <c r="E75" s="251" t="s">
        <v>33</v>
      </c>
      <c r="F75" s="252"/>
      <c r="G75" s="252"/>
      <c r="H75" s="253"/>
      <c r="I75" s="3"/>
    </row>
    <row r="76" spans="1:11" ht="35.25" customHeight="1" x14ac:dyDescent="0.3">
      <c r="B76" s="4"/>
      <c r="C76" s="242" t="s">
        <v>11</v>
      </c>
      <c r="D76" s="243"/>
      <c r="E76" s="243"/>
      <c r="F76" s="243"/>
      <c r="G76" s="243"/>
      <c r="H76" s="244"/>
      <c r="I76" s="3"/>
    </row>
    <row r="77" spans="1:11" ht="36" customHeight="1" x14ac:dyDescent="0.3">
      <c r="B77" s="4"/>
      <c r="C77" s="248"/>
      <c r="D77" s="249"/>
      <c r="E77" s="249"/>
      <c r="F77" s="249"/>
      <c r="G77" s="249"/>
      <c r="H77" s="250"/>
      <c r="I77" s="3"/>
    </row>
    <row r="78" spans="1:11" ht="8.25" customHeight="1" thickBot="1" x14ac:dyDescent="0.35">
      <c r="B78" s="29"/>
      <c r="C78" s="30"/>
      <c r="D78" s="31"/>
      <c r="E78" s="31"/>
      <c r="F78" s="31"/>
      <c r="G78" s="31"/>
      <c r="H78" s="32"/>
      <c r="I78" s="3"/>
    </row>
    <row r="79" spans="1:11" ht="8.25" customHeight="1" x14ac:dyDescent="0.3">
      <c r="B79" s="1"/>
      <c r="C79" s="2"/>
      <c r="D79" s="1"/>
      <c r="E79" s="1"/>
      <c r="F79" s="1"/>
      <c r="G79" s="1"/>
      <c r="H79" s="1"/>
      <c r="I79" s="3"/>
    </row>
    <row r="80" spans="1:11" ht="11.25" customHeight="1" x14ac:dyDescent="0.3">
      <c r="B80" s="1"/>
      <c r="C80" s="2"/>
      <c r="D80" s="1"/>
      <c r="E80" s="1"/>
      <c r="F80" s="1"/>
      <c r="G80" s="1"/>
      <c r="H80" s="1"/>
      <c r="I80" s="3"/>
    </row>
    <row r="81" spans="2:9" ht="16.5" x14ac:dyDescent="0.3">
      <c r="B81" s="1"/>
      <c r="C81" s="2"/>
      <c r="D81" s="1"/>
      <c r="E81" s="1"/>
      <c r="F81" s="1"/>
      <c r="G81" s="1"/>
      <c r="H81" s="1"/>
      <c r="I81" s="3"/>
    </row>
    <row r="82" spans="2:9" ht="16.5" x14ac:dyDescent="0.3">
      <c r="B82" s="1"/>
      <c r="D82" s="1"/>
      <c r="E82" s="1"/>
      <c r="F82" s="1"/>
      <c r="G82" s="1"/>
      <c r="H82" s="1"/>
      <c r="I82" s="3"/>
    </row>
    <row r="83" spans="2:9" ht="16.5" x14ac:dyDescent="0.3">
      <c r="B83" s="1"/>
      <c r="D83" s="1"/>
      <c r="E83" s="1"/>
      <c r="F83" s="1"/>
      <c r="G83" s="1"/>
      <c r="H83" s="1"/>
      <c r="I83" s="3"/>
    </row>
    <row r="84" spans="2:9" ht="16.5" x14ac:dyDescent="0.3">
      <c r="B84" s="1"/>
      <c r="D84" s="1"/>
      <c r="E84" s="1"/>
      <c r="F84" s="1"/>
      <c r="G84" s="1"/>
      <c r="H84" s="1"/>
      <c r="I84" s="3"/>
    </row>
    <row r="85" spans="2:9" ht="16.5" x14ac:dyDescent="0.3">
      <c r="B85" s="1"/>
      <c r="D85" s="1"/>
      <c r="E85" s="1"/>
      <c r="F85" s="1"/>
      <c r="G85" s="1"/>
      <c r="H85" s="1"/>
      <c r="I85" s="3"/>
    </row>
    <row r="86" spans="2:9" ht="16.5" x14ac:dyDescent="0.3">
      <c r="B86" s="1"/>
      <c r="D86" s="1"/>
      <c r="E86" s="1"/>
      <c r="F86" s="1"/>
      <c r="G86" s="1"/>
      <c r="H86" s="1"/>
      <c r="I86" s="3"/>
    </row>
    <row r="87" spans="2:9" ht="16.5" x14ac:dyDescent="0.3">
      <c r="B87" s="1"/>
      <c r="D87" s="1"/>
      <c r="E87" s="1"/>
      <c r="F87" s="1"/>
      <c r="G87" s="1"/>
      <c r="H87" s="1"/>
      <c r="I87" s="3"/>
    </row>
    <row r="88" spans="2:9" ht="16.5" x14ac:dyDescent="0.3">
      <c r="B88" s="1"/>
      <c r="C88" s="2"/>
      <c r="D88" s="1"/>
      <c r="E88" s="1"/>
      <c r="F88" s="1"/>
      <c r="G88" s="1"/>
      <c r="H88" s="1"/>
      <c r="I88" s="3"/>
    </row>
    <row r="89" spans="2:9" ht="16.5" x14ac:dyDescent="0.3">
      <c r="B89" s="1"/>
      <c r="C89" s="2"/>
      <c r="D89" s="1"/>
      <c r="E89" s="1"/>
      <c r="F89" s="1"/>
      <c r="G89" s="1"/>
      <c r="H89" s="1"/>
      <c r="I89" s="3"/>
    </row>
    <row r="90" spans="2:9" ht="16.5" x14ac:dyDescent="0.3">
      <c r="B90" s="1"/>
      <c r="C90" s="2"/>
      <c r="D90" s="1"/>
      <c r="E90" s="1"/>
      <c r="F90" s="1"/>
      <c r="G90" s="1"/>
      <c r="H90" s="1"/>
      <c r="I90" s="3"/>
    </row>
    <row r="91" spans="2:9" ht="16.5" x14ac:dyDescent="0.3">
      <c r="B91" s="1"/>
      <c r="C91" s="2"/>
      <c r="D91" s="1"/>
      <c r="E91" s="1"/>
      <c r="F91" s="1"/>
      <c r="G91" s="1"/>
      <c r="H91" s="1"/>
      <c r="I91" s="3"/>
    </row>
    <row r="92" spans="2:9" ht="16.5" x14ac:dyDescent="0.3">
      <c r="B92" s="1"/>
      <c r="C92" s="2"/>
      <c r="D92" s="1"/>
      <c r="E92" s="1"/>
      <c r="F92" s="1"/>
      <c r="G92" s="1"/>
      <c r="H92" s="1"/>
      <c r="I92" s="3"/>
    </row>
    <row r="93" spans="2:9" ht="16.5" x14ac:dyDescent="0.3">
      <c r="B93" s="1"/>
      <c r="C93" s="2"/>
      <c r="D93" s="1"/>
      <c r="E93" s="1"/>
      <c r="F93" s="1"/>
      <c r="G93" s="1"/>
      <c r="H93" s="1"/>
      <c r="I93" s="3"/>
    </row>
    <row r="94" spans="2:9" ht="16.5" x14ac:dyDescent="0.3">
      <c r="B94" s="1"/>
      <c r="C94" s="2"/>
      <c r="D94" s="1"/>
      <c r="E94" s="1"/>
      <c r="F94" s="1"/>
      <c r="G94" s="1"/>
      <c r="H94" s="1"/>
      <c r="I94" s="3"/>
    </row>
    <row r="95" spans="2:9" ht="16.5" x14ac:dyDescent="0.3">
      <c r="B95" s="1"/>
      <c r="C95" s="2"/>
      <c r="D95" s="1"/>
      <c r="E95" s="1"/>
      <c r="F95" s="1"/>
      <c r="G95" s="1"/>
      <c r="H95" s="1"/>
      <c r="I95" s="3"/>
    </row>
    <row r="96" spans="2:9" ht="16.5" x14ac:dyDescent="0.3">
      <c r="B96" s="1"/>
      <c r="C96" s="2"/>
      <c r="D96" s="1"/>
      <c r="E96" s="1"/>
      <c r="F96" s="1"/>
      <c r="G96" s="1"/>
      <c r="H96" s="1"/>
      <c r="I96" s="3"/>
    </row>
    <row r="97" spans="2:9" ht="16.5" x14ac:dyDescent="0.3">
      <c r="B97" s="1"/>
      <c r="C97" s="2"/>
      <c r="D97" s="1"/>
      <c r="E97" s="1"/>
      <c r="F97" s="1"/>
      <c r="G97" s="1"/>
      <c r="H97" s="1"/>
      <c r="I97" s="3"/>
    </row>
    <row r="98" spans="2:9" ht="16.5" x14ac:dyDescent="0.3">
      <c r="B98" s="1"/>
      <c r="C98" s="2"/>
      <c r="D98" s="1"/>
      <c r="E98" s="1"/>
      <c r="F98" s="1"/>
      <c r="G98" s="1"/>
      <c r="H98" s="1"/>
      <c r="I98" s="3"/>
    </row>
    <row r="99" spans="2:9" ht="16.5" x14ac:dyDescent="0.3">
      <c r="B99" s="1"/>
      <c r="C99" s="2"/>
      <c r="D99" s="1"/>
      <c r="E99" s="1"/>
      <c r="F99" s="1"/>
      <c r="G99" s="1"/>
      <c r="H99" s="1"/>
      <c r="I99" s="3"/>
    </row>
    <row r="100" spans="2:9" ht="16.5" x14ac:dyDescent="0.3">
      <c r="B100" s="1"/>
      <c r="C100" s="2"/>
      <c r="D100" s="1"/>
      <c r="E100" s="1"/>
      <c r="F100" s="1"/>
      <c r="G100" s="1"/>
      <c r="H100" s="1"/>
      <c r="I100" s="3"/>
    </row>
    <row r="101" spans="2:9" ht="16.5" x14ac:dyDescent="0.3">
      <c r="B101" s="1"/>
      <c r="C101" s="2"/>
      <c r="D101" s="1"/>
      <c r="E101" s="1"/>
      <c r="F101" s="1"/>
      <c r="G101" s="1"/>
      <c r="H101" s="1"/>
      <c r="I101" s="3"/>
    </row>
    <row r="102" spans="2:9" ht="16.5" x14ac:dyDescent="0.3">
      <c r="B102" s="1"/>
      <c r="C102" s="2"/>
      <c r="D102" s="1"/>
      <c r="E102" s="1"/>
      <c r="F102" s="1"/>
      <c r="G102" s="1"/>
      <c r="H102" s="1"/>
      <c r="I102" s="3"/>
    </row>
    <row r="103" spans="2:9" ht="16.5" x14ac:dyDescent="0.3">
      <c r="B103" s="1"/>
      <c r="C103" s="2"/>
      <c r="D103" s="1"/>
      <c r="E103" s="1"/>
      <c r="F103" s="1"/>
      <c r="G103" s="1"/>
      <c r="H103" s="1"/>
      <c r="I103" s="3"/>
    </row>
    <row r="104" spans="2:9" ht="16.5" x14ac:dyDescent="0.3">
      <c r="B104" s="1"/>
      <c r="C104" s="2"/>
      <c r="D104" s="1"/>
      <c r="E104" s="1"/>
      <c r="F104" s="1"/>
      <c r="G104" s="1"/>
      <c r="H104" s="1"/>
      <c r="I104" s="3"/>
    </row>
    <row r="105" spans="2:9" ht="16.5" x14ac:dyDescent="0.3">
      <c r="B105" s="1"/>
      <c r="C105" s="2"/>
      <c r="D105" s="1"/>
      <c r="E105" s="1"/>
      <c r="F105" s="1"/>
      <c r="G105" s="1"/>
      <c r="H105" s="1"/>
      <c r="I105" s="3"/>
    </row>
    <row r="106" spans="2:9" ht="16.5" x14ac:dyDescent="0.3">
      <c r="B106" s="1"/>
      <c r="C106" s="2"/>
      <c r="D106" s="1"/>
      <c r="E106" s="1"/>
      <c r="F106" s="1"/>
      <c r="G106" s="1"/>
      <c r="H106" s="1"/>
      <c r="I106" s="3"/>
    </row>
    <row r="107" spans="2:9" ht="16.5" x14ac:dyDescent="0.3">
      <c r="B107" s="1"/>
      <c r="C107" s="2"/>
      <c r="D107" s="1"/>
      <c r="E107" s="1"/>
      <c r="F107" s="1"/>
      <c r="G107" s="1"/>
      <c r="H107" s="1"/>
      <c r="I107" s="3"/>
    </row>
    <row r="108" spans="2:9" ht="16.5" x14ac:dyDescent="0.3">
      <c r="B108" s="1"/>
      <c r="C108" s="2"/>
      <c r="D108" s="1"/>
      <c r="E108" s="1"/>
      <c r="F108" s="1"/>
      <c r="G108" s="1"/>
      <c r="H108" s="1"/>
      <c r="I108" s="3"/>
    </row>
    <row r="109" spans="2:9" ht="16.5" x14ac:dyDescent="0.3">
      <c r="B109" s="1"/>
      <c r="C109" s="2"/>
      <c r="D109" s="1"/>
      <c r="E109" s="1"/>
      <c r="F109" s="1"/>
      <c r="G109" s="1"/>
      <c r="H109" s="1"/>
      <c r="I109" s="3"/>
    </row>
    <row r="110" spans="2:9" ht="16.5" x14ac:dyDescent="0.3">
      <c r="B110" s="1"/>
      <c r="C110" s="2"/>
      <c r="D110" s="1"/>
      <c r="E110" s="1"/>
      <c r="F110" s="1"/>
      <c r="G110" s="1"/>
      <c r="H110" s="1"/>
      <c r="I110" s="3"/>
    </row>
    <row r="111" spans="2:9" ht="16.5" x14ac:dyDescent="0.3">
      <c r="B111" s="1"/>
      <c r="C111" s="2"/>
      <c r="D111" s="1"/>
      <c r="E111" s="1"/>
      <c r="F111" s="1"/>
      <c r="G111" s="1"/>
      <c r="H111" s="1"/>
      <c r="I111" s="3"/>
    </row>
    <row r="112" spans="2:9" ht="16.5" x14ac:dyDescent="0.3">
      <c r="B112" s="1"/>
      <c r="C112" s="2"/>
      <c r="D112" s="1"/>
      <c r="E112" s="1"/>
      <c r="F112" s="1"/>
      <c r="G112" s="1"/>
      <c r="H112" s="1"/>
      <c r="I112" s="3"/>
    </row>
    <row r="113" spans="2:9" ht="16.5" x14ac:dyDescent="0.3">
      <c r="B113" s="1"/>
      <c r="C113" s="2"/>
      <c r="D113" s="1"/>
      <c r="E113" s="1"/>
      <c r="F113" s="1"/>
      <c r="G113" s="1"/>
      <c r="H113" s="1"/>
      <c r="I113" s="3"/>
    </row>
    <row r="114" spans="2:9" ht="16.5" x14ac:dyDescent="0.3">
      <c r="B114" s="1"/>
      <c r="C114" s="2"/>
      <c r="D114" s="1"/>
      <c r="E114" s="1"/>
      <c r="F114" s="1"/>
      <c r="G114" s="1"/>
      <c r="H114" s="1"/>
      <c r="I114" s="3"/>
    </row>
    <row r="115" spans="2:9" ht="16.5" x14ac:dyDescent="0.3">
      <c r="B115" s="1"/>
      <c r="C115" s="2"/>
      <c r="D115" s="1"/>
      <c r="E115" s="1"/>
      <c r="F115" s="1"/>
      <c r="G115" s="1"/>
      <c r="H115" s="1"/>
      <c r="I115" s="3"/>
    </row>
    <row r="116" spans="2:9" ht="16.5" x14ac:dyDescent="0.3">
      <c r="B116" s="1"/>
      <c r="C116" s="2"/>
      <c r="D116" s="1"/>
      <c r="E116" s="1"/>
      <c r="F116" s="1"/>
      <c r="G116" s="1"/>
      <c r="H116" s="1"/>
      <c r="I116" s="3"/>
    </row>
    <row r="117" spans="2:9" ht="16.5" x14ac:dyDescent="0.3">
      <c r="B117" s="1"/>
      <c r="C117" s="2"/>
      <c r="D117" s="1"/>
      <c r="E117" s="1"/>
      <c r="F117" s="1"/>
      <c r="G117" s="1"/>
      <c r="H117" s="1"/>
      <c r="I117" s="3"/>
    </row>
    <row r="118" spans="2:9" ht="16.5" x14ac:dyDescent="0.3">
      <c r="B118" s="1"/>
      <c r="C118" s="2"/>
      <c r="D118" s="1"/>
      <c r="E118" s="1"/>
      <c r="F118" s="1"/>
      <c r="G118" s="1"/>
      <c r="H118" s="1"/>
      <c r="I118" s="3"/>
    </row>
    <row r="119" spans="2:9" ht="16.5" x14ac:dyDescent="0.3">
      <c r="B119" s="1"/>
      <c r="C119" s="2"/>
      <c r="D119" s="1"/>
      <c r="E119" s="1"/>
      <c r="F119" s="1"/>
      <c r="G119" s="1"/>
      <c r="H119" s="1"/>
      <c r="I119" s="3"/>
    </row>
    <row r="120" spans="2:9" ht="16.5" x14ac:dyDescent="0.3">
      <c r="B120" s="1"/>
      <c r="C120" s="2"/>
      <c r="D120" s="1"/>
      <c r="E120" s="1"/>
      <c r="F120" s="1"/>
      <c r="G120" s="1"/>
      <c r="H120" s="1"/>
      <c r="I120" s="3"/>
    </row>
    <row r="121" spans="2:9" ht="16.5" x14ac:dyDescent="0.3">
      <c r="B121" s="1"/>
      <c r="C121" s="2"/>
      <c r="D121" s="1"/>
      <c r="E121" s="1"/>
      <c r="F121" s="1"/>
      <c r="G121" s="1"/>
      <c r="H121" s="1"/>
      <c r="I121" s="3"/>
    </row>
    <row r="122" spans="2:9" ht="16.5" x14ac:dyDescent="0.3">
      <c r="B122" s="1"/>
      <c r="C122" s="2"/>
      <c r="D122" s="1"/>
      <c r="E122" s="1"/>
      <c r="F122" s="1"/>
      <c r="G122" s="1"/>
      <c r="H122" s="1"/>
      <c r="I122" s="3"/>
    </row>
    <row r="123" spans="2:9" ht="16.5" x14ac:dyDescent="0.3">
      <c r="B123" s="1"/>
      <c r="C123" s="2"/>
      <c r="D123" s="1"/>
      <c r="E123" s="1"/>
      <c r="F123" s="1"/>
      <c r="G123" s="1"/>
      <c r="H123" s="1"/>
      <c r="I123" s="3"/>
    </row>
    <row r="124" spans="2:9" ht="16.5" x14ac:dyDescent="0.3">
      <c r="B124" s="1"/>
      <c r="C124" s="2"/>
      <c r="D124" s="1"/>
      <c r="E124" s="1"/>
      <c r="F124" s="1"/>
      <c r="G124" s="1"/>
      <c r="H124" s="1"/>
      <c r="I124" s="3"/>
    </row>
    <row r="125" spans="2:9" ht="16.5" x14ac:dyDescent="0.3">
      <c r="B125" s="1"/>
      <c r="C125" s="2"/>
      <c r="D125" s="1"/>
      <c r="E125" s="1"/>
      <c r="F125" s="1"/>
      <c r="G125" s="1"/>
      <c r="H125" s="1"/>
      <c r="I125" s="3"/>
    </row>
    <row r="126" spans="2:9" ht="16.5" x14ac:dyDescent="0.3">
      <c r="B126" s="1"/>
      <c r="C126" s="2"/>
      <c r="D126" s="1"/>
      <c r="E126" s="1"/>
      <c r="F126" s="1"/>
      <c r="G126" s="1"/>
      <c r="H126" s="1"/>
      <c r="I126" s="3"/>
    </row>
    <row r="127" spans="2:9" ht="16.5" x14ac:dyDescent="0.3">
      <c r="B127" s="1"/>
      <c r="C127" s="2"/>
      <c r="D127" s="1"/>
      <c r="E127" s="1"/>
      <c r="F127" s="1"/>
      <c r="G127" s="1"/>
      <c r="H127" s="1"/>
      <c r="I127" s="3"/>
    </row>
    <row r="128" spans="2:9" ht="16.5" x14ac:dyDescent="0.3">
      <c r="B128" s="1"/>
      <c r="C128" s="2"/>
      <c r="D128" s="1"/>
      <c r="E128" s="1"/>
      <c r="F128" s="1"/>
      <c r="G128" s="1"/>
      <c r="H128" s="1"/>
      <c r="I128" s="3"/>
    </row>
  </sheetData>
  <sheetProtection selectLockedCells="1"/>
  <mergeCells count="37">
    <mergeCell ref="C72:H74"/>
    <mergeCell ref="E75:H75"/>
    <mergeCell ref="C76:H77"/>
    <mergeCell ref="C63:D63"/>
    <mergeCell ref="C20:D20"/>
    <mergeCell ref="C24:D24"/>
    <mergeCell ref="D37:H37"/>
    <mergeCell ref="C38:D38"/>
    <mergeCell ref="C48:D48"/>
    <mergeCell ref="C49:D49"/>
    <mergeCell ref="D51:H51"/>
    <mergeCell ref="C52:D52"/>
    <mergeCell ref="E68:H68"/>
    <mergeCell ref="E69:H69"/>
    <mergeCell ref="C21:D21"/>
    <mergeCell ref="C28:D28"/>
    <mergeCell ref="L2:L8"/>
    <mergeCell ref="N2:N8"/>
    <mergeCell ref="P2:P8"/>
    <mergeCell ref="C64:D64"/>
    <mergeCell ref="C71:H71"/>
    <mergeCell ref="E5:F5"/>
    <mergeCell ref="C16:D16"/>
    <mergeCell ref="C46:D46"/>
    <mergeCell ref="B2:C2"/>
    <mergeCell ref="D2:H2"/>
    <mergeCell ref="E3:H3"/>
    <mergeCell ref="E4:F4"/>
    <mergeCell ref="G4:H4"/>
    <mergeCell ref="C23:H23"/>
    <mergeCell ref="C11:H11"/>
    <mergeCell ref="C15:D15"/>
    <mergeCell ref="E8:E9"/>
    <mergeCell ref="F8:F9"/>
    <mergeCell ref="G8:G9"/>
    <mergeCell ref="H8:H9"/>
    <mergeCell ref="C6:C9"/>
  </mergeCells>
  <pageMargins left="0.39370078740157483"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données Admin</vt:lpstr>
      <vt:lpstr>niveau d'évaluation</vt:lpstr>
      <vt:lpstr>U51</vt:lpstr>
      <vt:lpstr>'U51'!Zone_d_impression</vt:lpstr>
    </vt:vector>
  </TitlesOfParts>
  <Company>Rectorat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Claude POJOLAT</dc:creator>
  <cp:lastModifiedBy>clargeau1</cp:lastModifiedBy>
  <cp:lastPrinted>2020-01-23T12:44:17Z</cp:lastPrinted>
  <dcterms:created xsi:type="dcterms:W3CDTF">2018-07-19T12:19:57Z</dcterms:created>
  <dcterms:modified xsi:type="dcterms:W3CDTF">2023-12-15T08:24:11Z</dcterms:modified>
</cp:coreProperties>
</file>