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largeau1\Documents\2024\Circulaires 2024\Annexes BTS ETK\"/>
    </mc:Choice>
  </mc:AlternateContent>
  <bookViews>
    <workbookView xWindow="-105" yWindow="-105" windowWidth="19425" windowHeight="10425"/>
  </bookViews>
  <sheets>
    <sheet name="données Admin" sheetId="6" r:id="rId1"/>
    <sheet name="niveau d'évaluation" sheetId="5" r:id="rId2"/>
    <sheet name="U51" sheetId="9" r:id="rId3"/>
  </sheets>
  <externalReferences>
    <externalReference r:id="rId4"/>
  </externalReferences>
  <definedNames>
    <definedName name="_xlnm.Print_Area" localSheetId="2">'U51'!$B$2:$P$78</definedName>
  </definedNames>
  <calcPr calcId="162913"/>
</workbook>
</file>

<file path=xl/calcChain.xml><?xml version="1.0" encoding="utf-8"?>
<calcChain xmlns="http://schemas.openxmlformats.org/spreadsheetml/2006/main">
  <c r="D4" i="5" l="1"/>
  <c r="R10" i="9" l="1"/>
  <c r="F13" i="9" l="1"/>
  <c r="I24" i="9" l="1"/>
  <c r="I12" i="9"/>
  <c r="J12" i="9"/>
  <c r="J24" i="9"/>
  <c r="G25" i="9"/>
  <c r="F25" i="9"/>
  <c r="G13" i="9"/>
  <c r="B38" i="9"/>
  <c r="C39" i="9" s="1"/>
  <c r="B52" i="9"/>
  <c r="C53" i="9" s="1"/>
  <c r="J52" i="9" l="1"/>
  <c r="J38" i="9"/>
  <c r="I38" i="9"/>
  <c r="I52" i="9"/>
  <c r="H53" i="9"/>
  <c r="H39" i="9"/>
  <c r="G39" i="9" s="1"/>
  <c r="H66" i="9" l="1"/>
  <c r="F53" i="9"/>
  <c r="G53" i="9"/>
  <c r="F39" i="9"/>
  <c r="E3" i="9"/>
  <c r="H7" i="9"/>
  <c r="G7" i="9"/>
  <c r="F7" i="9"/>
  <c r="E7" i="9"/>
  <c r="E5" i="9"/>
  <c r="G4" i="9"/>
  <c r="E4" i="9"/>
  <c r="B2" i="9"/>
  <c r="D2" i="5" l="1"/>
</calcChain>
</file>

<file path=xl/sharedStrings.xml><?xml version="1.0" encoding="utf-8"?>
<sst xmlns="http://schemas.openxmlformats.org/spreadsheetml/2006/main" count="108" uniqueCount="95">
  <si>
    <t>identité du candidat</t>
  </si>
  <si>
    <t>n° candidat</t>
  </si>
  <si>
    <t>N1</t>
  </si>
  <si>
    <t>N2</t>
  </si>
  <si>
    <t>N3</t>
  </si>
  <si>
    <t>N4</t>
  </si>
  <si>
    <t>Note proposée au jury de délibération</t>
  </si>
  <si>
    <t xml:space="preserve"> /20</t>
  </si>
  <si>
    <t>NOTE calculée</t>
  </si>
  <si>
    <t>saisir ici les commentaires</t>
  </si>
  <si>
    <t>Prénom et nom des membres de la commission :</t>
  </si>
  <si>
    <t>saisir ici l'identité des membres de la commission</t>
  </si>
  <si>
    <t>Poids relatif du niveau de maîtrise d'une compétence</t>
  </si>
  <si>
    <t>Compétence non acquise</t>
  </si>
  <si>
    <t>Niveau d'acquisition très insuffisant : le candidat ne peut pas travailler sans être  très souvent accompagné et aidé.</t>
  </si>
  <si>
    <t>Niveau d'acquisition fragile qui nécessite un accompagnement régulier pour effectuer le travail confié.</t>
  </si>
  <si>
    <t>Compétence totalement acquise et transférable</t>
  </si>
  <si>
    <t>Niveau d'acquisition complet : le candidat travaille en toute autonomie, il sait s'adapter et transférer la compétence dans toutes les situations sans aide.</t>
  </si>
  <si>
    <t>Année scolaire</t>
  </si>
  <si>
    <t>session</t>
  </si>
  <si>
    <t>Prénom</t>
  </si>
  <si>
    <t>Prénom 1</t>
  </si>
  <si>
    <t>Nom</t>
  </si>
  <si>
    <t>Nom 1</t>
  </si>
  <si>
    <t>N° candidat</t>
  </si>
  <si>
    <t>Paramètres "A COMPLETER"</t>
  </si>
  <si>
    <t>Date Naissance</t>
  </si>
  <si>
    <t xml:space="preserve"> </t>
  </si>
  <si>
    <t>Le fichier est enregistré avec Nom et Prénom du candidat puis communiqué au centre de délibération</t>
  </si>
  <si>
    <t>Saisir la note du candidat dans l'application institutionelle, conformément aux instructions académiques</t>
  </si>
  <si>
    <t>Explication des niveaux d'évaluation des compétences</t>
  </si>
  <si>
    <t>Date :</t>
  </si>
  <si>
    <t>Positionner le niveau de maîtrise de la compétence</t>
  </si>
  <si>
    <t>Niveau d'acquisition incomplet : le transfert de la compétence  n'est pas total dans chaque situation de travail proposée, une aide est parfois requise notamment lors d'une situation de travail nouvelle.</t>
  </si>
  <si>
    <t xml:space="preserve">saisir ici la date </t>
  </si>
  <si>
    <t>et en accord avec les instructions du chef de centre d'examen.</t>
  </si>
  <si>
    <t>sur un support conforme aux consignes du chef de centre.</t>
  </si>
  <si>
    <t>Nombre d'activités observées en entreprise</t>
  </si>
  <si>
    <t>Compétence "en cours d'acquisition" non stabilisée</t>
  </si>
  <si>
    <t>Compétence "partiellement acquise"</t>
  </si>
  <si>
    <t>BTS électrotechnique</t>
  </si>
  <si>
    <t>U51 : analyse, diagnostic, maintenance</t>
  </si>
  <si>
    <t>La demande client/utilisateur est analysée</t>
  </si>
  <si>
    <t xml:space="preserve">Les informations nécessaires à l’analyse et aux mesures sont extraites des documents </t>
  </si>
  <si>
    <t>Les informations relatives aux prescriptions techniques et aux réglementations sont recueillies</t>
  </si>
  <si>
    <t>Les conditions de la maintenance sont prises en compte</t>
  </si>
  <si>
    <t>Les habilitations et les certifications sont vérifiées</t>
  </si>
  <si>
    <t>Les informations écrites et orales nécessaires sont collectées et hiérarchisées</t>
  </si>
  <si>
    <t>Les informations écrites et orales collectées sont pertinentes pour l’activité</t>
  </si>
  <si>
    <t xml:space="preserve">C13 : mesurer les grandeurs caractéristiques d’un ouvrage, d’une installation, d’un équipement électrique </t>
  </si>
  <si>
    <t xml:space="preserve">L’installation et l’environnement de travail sont pris en compte  </t>
  </si>
  <si>
    <t>Le niveau d’habilitation nécessaire avant l’intervention est déterminé</t>
  </si>
  <si>
    <t>Les actions de prévention et de sécurité sont mises en œuvre</t>
  </si>
  <si>
    <t>Les appareils de mesures sont installés</t>
  </si>
  <si>
    <t xml:space="preserve">Les mesures sont collectées  </t>
  </si>
  <si>
    <t xml:space="preserve">Les enregistrements sont réalisés </t>
  </si>
  <si>
    <t>Les informations venant des objets connectés sont exploitées</t>
  </si>
  <si>
    <t>Les contrôles (locaux ou à distance) sont effectués</t>
  </si>
  <si>
    <t>Les essais associés sont effectués</t>
  </si>
  <si>
    <t>C17 : réaliser un diagnostic de performance y compris énergétique, de sécurité, d’un ouvrage, d’une installation, d'un équipement électrique</t>
  </si>
  <si>
    <t xml:space="preserve">C18 : réaliser des opérations de maintenance sur un ouvrage, une installation, un équipement électrique </t>
  </si>
  <si>
    <t>Le processus de diagnostic est appliqué</t>
  </si>
  <si>
    <t>Le niveau d’habilitation nécessaire est déterminé</t>
  </si>
  <si>
    <t>Les appareils de mesures sont sélectionnés et installés</t>
  </si>
  <si>
    <t xml:space="preserve">Les actions de prévention et de sécurité sont mises en œuvre </t>
  </si>
  <si>
    <t xml:space="preserve">Les mesures sont collectées et enregistrées  </t>
  </si>
  <si>
    <t xml:space="preserve">Les informations venant des objets connectés sont collectées et enregistrées  </t>
  </si>
  <si>
    <t xml:space="preserve">Le diagnostic est  pertinent </t>
  </si>
  <si>
    <t>Suite au diagnostic, des modifications de l’installation sont proposées</t>
  </si>
  <si>
    <t>Suite au diagnostic, des recommandations, des réglages, des améliorations de l’installation sont proposées</t>
  </si>
  <si>
    <t>Le protocole de maintenance est pris en compte</t>
  </si>
  <si>
    <t>La zone d’intervention est préparée</t>
  </si>
  <si>
    <t>Les opérations de maintenance préventive sont réalisées</t>
  </si>
  <si>
    <t>Le dysfonctionnement est diagnostiqué</t>
  </si>
  <si>
    <t xml:space="preserve">Les opérations de dépannage sont réalisées </t>
  </si>
  <si>
    <t>Le fonctionnement de l’installation est vérifié par rapport aux prescriptions</t>
  </si>
  <si>
    <t>Les fiches de contrôles, carnet de maintenance et/ou applications spécifiques sont complétées</t>
  </si>
  <si>
    <t>05/20</t>
  </si>
  <si>
    <t xml:space="preserve">Les risques professionnels sont identifiés </t>
  </si>
  <si>
    <t>La procédure définie est appliquée</t>
  </si>
  <si>
    <t xml:space="preserve">Poids des compétences évaluées pour candidat ayant mené des activités en analyse diagnostic et maintenance </t>
  </si>
  <si>
    <t>Poids des compétences évaluées pour candidat ayant mené uniquement des activités en analyse diagnostic</t>
  </si>
  <si>
    <t xml:space="preserve">Poids des compétences évaluées pour candidat ayant mené des activités uniquement en maintenance </t>
  </si>
  <si>
    <t>40%</t>
  </si>
  <si>
    <t>100%</t>
  </si>
  <si>
    <t>Coefficient : 3</t>
  </si>
  <si>
    <t>Commentaires destinés à éclairer le jury sur la proposition de note :</t>
  </si>
  <si>
    <t>C2 : exraire les informations nécessaires à la réalisation dea tâches</t>
  </si>
  <si>
    <t>1- Remplir les zones colorées dans la zone "Paramètres" ci-dessus</t>
  </si>
  <si>
    <t xml:space="preserve">Saisir ici le nombre </t>
  </si>
  <si>
    <t>Grille d'évaluation ponctuelle pratique de l'unité U51</t>
  </si>
  <si>
    <t xml:space="preserve">L’épreuve  pratique,  d’une  durée  de  4  heures,  prend appui sur un dossier technique et la problématique à résoudre remis au candidat en début d'épreuve par le centre d'examen.
L’épreuve se passe en deux temps :  
 - 1 ère   partie  (temps  recommandé  :  1h30) :  le  candidat  prend  connaissance  du  support,  de  la 
problématique  technique  à  résoudre,  de  tous les  moyens à sa  disposition  (fourni  par  le  centre 
d’examen) et prépare puis expose durant 15 minutes maximum, les solutions qu’il a retenues pour 
résoudre cette problématique. 
- 2 ème   partie  (temps recommandé :  2h30) :  après  validation  par  les  membres de  la  commission 
d’examen,  le candidat  effectue tous les mesurages, interventions  et essais qu’il  a  prévus sur le 
support à sa disposition.  
Le candidat  rédige  un rapport qui  précise les protocoles mis en place, le bilan  de  son action  et 
propose des améliorations.  
Les membres de la  commission d’examen peuvent aider le candidat  dans la prise en main des 
moyens spécifiques. 
Durant l’épreuve, les membres de la commission d’examen observent et questionnent le candidat 
et veillent à la sécurité des personnes et des biens. 
Pour chaque candidat, la commission d’examen constitue un dossier comprenant : 
 - l’ensemble des documents remis au candidat pour mener le travail demandé ; 
 -  une fiche contenant l’ensemble des moyens mis à la disposition du candidat ; 
 -  l’ensemble des documents remis par le candidat à l’issue de cette évaluation ; 
 -  la grille nationale d’évaluation  complétée.   
Le  dossier  décrit  ci-dessus est  tenu  à  la  disposition  du  jury  de  délibération  finale  et  de  l’autorité 
académique jusqu’à la session suivante. </t>
  </si>
  <si>
    <r>
      <t xml:space="preserve">2- Dans l'onglet U51 :                                                                                                                  
- selon la ou les activités évaluées, la commission d'examen complète la cellule ligne 10, colonne K, ou colonne M ou colonne O ;                                                                                                                                
- la commission d'examen (composée de deux professeurs : un de physique chimie et un de STI) positionne le niveau de maîtrise de chaque compétence (par un  "X" sur 1 des 4 niveaux) à partir de l'observation des travaux réalisés par le candidat en centre d'examen et éventuellement en entreprise  </t>
    </r>
    <r>
      <rPr>
        <i/>
        <sz val="12"/>
        <color theme="1"/>
        <rFont val="Arial"/>
        <family val="2"/>
      </rPr>
      <t>les critères d'évaluation sont indiqués " pour mémoire " uniquement                                                                            
-</t>
    </r>
    <r>
      <rPr>
        <b/>
        <sz val="12"/>
        <color theme="1"/>
        <rFont val="Arial"/>
        <family val="2"/>
      </rPr>
      <t xml:space="preserve"> la commission d'examen saisit manuellement la note sur 20 qu'elle attribue au candidat dans la cellule "…" /20                                                                                                                                                               
- la commission d'examen complète la zone "commentaires" destinés à éclairer le jury final sur la note obtenue                                                                                                                                                                          
- la commission d'examen complète la date et l'identité de ses membres. </t>
    </r>
  </si>
  <si>
    <r>
      <rPr>
        <b/>
        <i/>
        <sz val="11"/>
        <color theme="1"/>
        <rFont val="Arial Narrow"/>
        <family val="2"/>
      </rPr>
      <t xml:space="preserve"> </t>
    </r>
    <r>
      <rPr>
        <b/>
        <i/>
        <sz val="16"/>
        <color theme="1"/>
        <rFont val="Arial"/>
        <family val="2"/>
      </rPr>
      <t>Evaluation ponctuelle pratique</t>
    </r>
    <r>
      <rPr>
        <b/>
        <sz val="14"/>
        <color theme="1"/>
        <rFont val="Arial"/>
        <family val="2"/>
      </rPr>
      <t xml:space="preserve"> -  session</t>
    </r>
  </si>
  <si>
    <t>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</si>
</sst>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7" x14ac:knownFonts="1">
    <font>
      <sz val="11"/>
      <color theme="1"/>
      <name val="Calibri"/>
      <family val="2"/>
      <scheme val="minor"/>
    </font>
    <font>
      <b/>
      <sz val="11"/>
      <color theme="1"/>
      <name val="Calibri"/>
      <family val="2"/>
      <scheme val="minor"/>
    </font>
    <font>
      <sz val="11"/>
      <color theme="1"/>
      <name val="Arial Narrow"/>
      <family val="2"/>
    </font>
    <font>
      <sz val="8"/>
      <color theme="1"/>
      <name val="Arial Narrow"/>
      <family val="2"/>
    </font>
    <font>
      <b/>
      <sz val="20"/>
      <color theme="1"/>
      <name val="Arial Narrow"/>
      <family val="2"/>
    </font>
    <font>
      <b/>
      <sz val="18"/>
      <color theme="1"/>
      <name val="Arial Narrow"/>
      <family val="2"/>
    </font>
    <font>
      <b/>
      <sz val="14"/>
      <color theme="1"/>
      <name val="Arial Narrow"/>
      <family val="2"/>
    </font>
    <font>
      <sz val="10"/>
      <color theme="1"/>
      <name val="Arial Narrow"/>
      <family val="2"/>
    </font>
    <font>
      <b/>
      <i/>
      <sz val="11"/>
      <color theme="1"/>
      <name val="Arial Narrow"/>
      <family val="2"/>
    </font>
    <font>
      <sz val="14"/>
      <color theme="1"/>
      <name val="Arial Narrow"/>
      <family val="2"/>
    </font>
    <font>
      <b/>
      <sz val="12"/>
      <color theme="1"/>
      <name val="Arial Narrow"/>
      <family val="2"/>
    </font>
    <font>
      <b/>
      <sz val="11"/>
      <color theme="1"/>
      <name val="Arial Narrow"/>
      <family val="2"/>
    </font>
    <font>
      <sz val="12"/>
      <color rgb="FF000000"/>
      <name val="Arial Narrow"/>
      <family val="2"/>
    </font>
    <font>
      <sz val="12"/>
      <color theme="1"/>
      <name val="Arial Narrow"/>
      <family val="2"/>
    </font>
    <font>
      <sz val="12"/>
      <color theme="1"/>
      <name val="Calibri"/>
      <family val="2"/>
      <scheme val="minor"/>
    </font>
    <font>
      <sz val="10"/>
      <color theme="1"/>
      <name val="Calibri"/>
      <family val="2"/>
      <scheme val="minor"/>
    </font>
    <font>
      <b/>
      <sz val="14"/>
      <color theme="1"/>
      <name val="Calibri"/>
      <family val="2"/>
      <scheme val="minor"/>
    </font>
    <font>
      <b/>
      <sz val="16"/>
      <color theme="1"/>
      <name val="Calibri"/>
      <family val="2"/>
      <scheme val="minor"/>
    </font>
    <font>
      <i/>
      <sz val="10"/>
      <color theme="1"/>
      <name val="Calibri"/>
      <family val="2"/>
      <scheme val="minor"/>
    </font>
    <font>
      <i/>
      <sz val="11"/>
      <color theme="1"/>
      <name val="Calibri"/>
      <family val="2"/>
      <scheme val="minor"/>
    </font>
    <font>
      <b/>
      <u/>
      <sz val="14"/>
      <color theme="1"/>
      <name val="Arial"/>
      <family val="2"/>
    </font>
    <font>
      <i/>
      <sz val="11"/>
      <color theme="1"/>
      <name val="Arial Narrow"/>
      <family val="2"/>
    </font>
    <font>
      <sz val="11"/>
      <color rgb="FF3366FF"/>
      <name val="Calibri"/>
      <family val="2"/>
      <scheme val="minor"/>
    </font>
    <font>
      <sz val="11"/>
      <color rgb="FFFF6600"/>
      <name val="Calibri"/>
      <family val="2"/>
      <scheme val="minor"/>
    </font>
    <font>
      <sz val="10"/>
      <color theme="1"/>
      <name val="Arial"/>
      <family val="2"/>
    </font>
    <font>
      <i/>
      <sz val="10"/>
      <color theme="1"/>
      <name val="Arial"/>
      <family val="2"/>
    </font>
    <font>
      <i/>
      <sz val="10"/>
      <color rgb="FF000000"/>
      <name val="Arial"/>
      <family val="2"/>
    </font>
    <font>
      <sz val="12"/>
      <name val="Arial Narrow"/>
      <family val="2"/>
    </font>
    <font>
      <b/>
      <sz val="12"/>
      <name val="Calibri"/>
      <family val="2"/>
      <scheme val="minor"/>
    </font>
    <font>
      <sz val="10"/>
      <color theme="9" tint="0.59999389629810485"/>
      <name val="Arial Narrow"/>
      <family val="2"/>
    </font>
    <font>
      <b/>
      <sz val="11"/>
      <color theme="1"/>
      <name val="Arial"/>
      <family val="2"/>
    </font>
    <font>
      <sz val="36"/>
      <color rgb="FFFF0000"/>
      <name val="Wingdings 2"/>
      <family val="1"/>
      <charset val="2"/>
    </font>
    <font>
      <b/>
      <sz val="10"/>
      <color theme="1"/>
      <name val="Arial"/>
      <family val="2"/>
    </font>
    <font>
      <sz val="14"/>
      <color theme="1"/>
      <name val="Arial"/>
      <family val="2"/>
    </font>
    <font>
      <b/>
      <sz val="12"/>
      <color theme="1"/>
      <name val="Arial"/>
      <family val="2"/>
    </font>
    <font>
      <sz val="12"/>
      <color rgb="FF006BBC"/>
      <name val="Arial"/>
      <family val="2"/>
    </font>
    <font>
      <sz val="12"/>
      <color theme="1"/>
      <name val="Arial"/>
      <family val="2"/>
    </font>
    <font>
      <b/>
      <sz val="12"/>
      <color rgb="FFFF0000"/>
      <name val="Arial"/>
      <family val="2"/>
    </font>
    <font>
      <b/>
      <sz val="14"/>
      <color theme="1"/>
      <name val="Arial"/>
      <family val="2"/>
    </font>
    <font>
      <b/>
      <sz val="16"/>
      <color theme="1"/>
      <name val="Arial"/>
      <family val="2"/>
    </font>
    <font>
      <b/>
      <i/>
      <sz val="16"/>
      <color theme="1"/>
      <name val="Arial"/>
      <family val="2"/>
    </font>
    <font>
      <b/>
      <sz val="12"/>
      <name val="Arial"/>
      <family val="2"/>
    </font>
    <font>
      <sz val="11"/>
      <color theme="1"/>
      <name val="Arial"/>
      <family val="2"/>
    </font>
    <font>
      <b/>
      <sz val="20"/>
      <color theme="1"/>
      <name val="Arial"/>
      <family val="2"/>
    </font>
    <font>
      <sz val="8"/>
      <color theme="1"/>
      <name val="Arial"/>
      <family val="2"/>
    </font>
    <font>
      <i/>
      <sz val="12"/>
      <color theme="1"/>
      <name val="Arial"/>
      <family val="2"/>
    </font>
    <font>
      <sz val="11"/>
      <color rgb="FFFF0000"/>
      <name val="Arial"/>
      <family val="2"/>
    </font>
  </fonts>
  <fills count="7">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0" tint="-0.14999847407452621"/>
        <bgColor indexed="64"/>
      </patternFill>
    </fill>
  </fills>
  <borders count="4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rgb="FFFF3300"/>
      </top>
      <bottom style="medium">
        <color rgb="FFFF3300"/>
      </bottom>
      <diagonal/>
    </border>
    <border>
      <left style="medium">
        <color indexed="64"/>
      </left>
      <right style="medium">
        <color indexed="64"/>
      </right>
      <top style="medium">
        <color theme="1"/>
      </top>
      <bottom style="medium">
        <color theme="1"/>
      </bottom>
      <diagonal/>
    </border>
    <border>
      <left style="medium">
        <color indexed="64"/>
      </left>
      <right style="medium">
        <color indexed="64"/>
      </right>
      <top/>
      <bottom style="medium">
        <color indexed="64"/>
      </bottom>
      <diagonal/>
    </border>
    <border>
      <left style="medium">
        <color indexed="64"/>
      </left>
      <right style="medium">
        <color indexed="64"/>
      </right>
      <top style="medium">
        <color rgb="FFFF0000"/>
      </top>
      <bottom style="medium">
        <color rgb="FFFF0000"/>
      </bottom>
      <diagonal/>
    </border>
  </borders>
  <cellStyleXfs count="1">
    <xf numFmtId="0" fontId="0" fillId="0" borderId="0"/>
  </cellStyleXfs>
  <cellXfs count="262">
    <xf numFmtId="0" fontId="0" fillId="0" borderId="0" xfId="0"/>
    <xf numFmtId="0" fontId="2" fillId="0" borderId="0" xfId="0" applyFont="1"/>
    <xf numFmtId="0" fontId="2" fillId="0" borderId="0" xfId="0" applyFont="1" applyAlignment="1">
      <alignment wrapText="1"/>
    </xf>
    <xf numFmtId="164" fontId="3" fillId="0" borderId="0" xfId="0" applyNumberFormat="1" applyFont="1" applyAlignment="1">
      <alignment horizontal="left" vertical="center"/>
    </xf>
    <xf numFmtId="0" fontId="2" fillId="0" borderId="4" xfId="0" applyFont="1" applyBorder="1"/>
    <xf numFmtId="0" fontId="2" fillId="0" borderId="5" xfId="0" applyFont="1" applyBorder="1"/>
    <xf numFmtId="0" fontId="2" fillId="0" borderId="7" xfId="0" applyFont="1" applyBorder="1"/>
    <xf numFmtId="0" fontId="2" fillId="0" borderId="10" xfId="0" applyFont="1" applyBorder="1"/>
    <xf numFmtId="0" fontId="2" fillId="0" borderId="0" xfId="0" applyFont="1" applyBorder="1" applyAlignment="1">
      <alignment wrapText="1"/>
    </xf>
    <xf numFmtId="0" fontId="2" fillId="0" borderId="0" xfId="0" applyFont="1" applyBorder="1"/>
    <xf numFmtId="0" fontId="2" fillId="0" borderId="16" xfId="0" applyFont="1" applyBorder="1"/>
    <xf numFmtId="0" fontId="6" fillId="0" borderId="16"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0" fillId="0" borderId="0" xfId="0" applyBorder="1"/>
    <xf numFmtId="0" fontId="2" fillId="0" borderId="18" xfId="0" applyFont="1" applyBorder="1" applyAlignment="1">
      <alignment horizontal="center" vertical="center"/>
    </xf>
    <xf numFmtId="0" fontId="2" fillId="0" borderId="4" xfId="0" applyFont="1" applyBorder="1" applyAlignment="1">
      <alignment horizontal="center" vertical="center"/>
    </xf>
    <xf numFmtId="0" fontId="14" fillId="0" borderId="0" xfId="0" applyFont="1" applyAlignment="1"/>
    <xf numFmtId="0" fontId="10" fillId="0" borderId="16" xfId="0" applyFont="1" applyBorder="1" applyAlignment="1" applyProtection="1">
      <alignment horizontal="center" vertical="center"/>
      <protection locked="0"/>
    </xf>
    <xf numFmtId="0" fontId="10" fillId="0" borderId="17"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7" fillId="0" borderId="0" xfId="0" applyFont="1" applyBorder="1" applyAlignment="1">
      <alignment horizontal="left" vertical="center" wrapText="1"/>
    </xf>
    <xf numFmtId="0" fontId="0" fillId="0" borderId="0" xfId="0" applyFill="1"/>
    <xf numFmtId="0" fontId="0" fillId="0" borderId="0" xfId="0" applyAlignment="1">
      <alignment horizontal="center" vertical="center"/>
    </xf>
    <xf numFmtId="0" fontId="2" fillId="2" borderId="2" xfId="0" applyFont="1" applyFill="1" applyBorder="1" applyAlignment="1">
      <alignment horizontal="center" vertical="center"/>
    </xf>
    <xf numFmtId="0" fontId="6" fillId="3" borderId="1" xfId="0" applyFont="1" applyFill="1" applyBorder="1" applyAlignment="1" applyProtection="1">
      <alignment horizontal="center" vertical="center"/>
      <protection locked="0"/>
    </xf>
    <xf numFmtId="0" fontId="0" fillId="0" borderId="0" xfId="0" applyAlignment="1">
      <alignment horizontal="left" vertical="center"/>
    </xf>
    <xf numFmtId="0" fontId="2" fillId="0" borderId="4" xfId="0" applyFont="1" applyBorder="1" applyAlignment="1">
      <alignment horizontal="left" vertical="center"/>
    </xf>
    <xf numFmtId="0" fontId="2" fillId="0" borderId="0" xfId="0" applyFont="1" applyBorder="1" applyAlignment="1" applyProtection="1">
      <alignment horizontal="left" vertical="center"/>
    </xf>
    <xf numFmtId="0" fontId="2" fillId="0" borderId="23" xfId="0" applyFont="1" applyBorder="1"/>
    <xf numFmtId="0" fontId="2" fillId="0" borderId="20" xfId="0" applyFont="1" applyBorder="1" applyAlignment="1">
      <alignment wrapText="1"/>
    </xf>
    <xf numFmtId="0" fontId="2" fillId="0" borderId="20" xfId="0" applyFont="1" applyBorder="1"/>
    <xf numFmtId="0" fontId="2" fillId="0" borderId="24" xfId="0" applyFont="1" applyBorder="1"/>
    <xf numFmtId="49" fontId="0" fillId="0" borderId="0" xfId="0" applyNumberFormat="1"/>
    <xf numFmtId="0" fontId="2" fillId="0" borderId="4" xfId="0" applyFont="1" applyBorder="1" applyAlignment="1">
      <alignment horizontal="center"/>
    </xf>
    <xf numFmtId="0" fontId="17" fillId="0" borderId="0" xfId="0" applyFont="1" applyBorder="1" applyAlignment="1">
      <alignment vertical="center"/>
    </xf>
    <xf numFmtId="0" fontId="0" fillId="0" borderId="0" xfId="0" applyBorder="1" applyAlignment="1"/>
    <xf numFmtId="0" fontId="16" fillId="0" borderId="0" xfId="0" applyFont="1" applyBorder="1" applyAlignment="1"/>
    <xf numFmtId="0" fontId="1" fillId="0" borderId="0" xfId="0" applyFont="1"/>
    <xf numFmtId="0" fontId="18" fillId="0" borderId="0" xfId="0" applyFont="1" applyBorder="1" applyAlignment="1">
      <alignment horizontal="left"/>
    </xf>
    <xf numFmtId="0" fontId="19" fillId="0" borderId="0" xfId="0" applyFont="1" applyBorder="1" applyAlignment="1">
      <alignment horizontal="left"/>
    </xf>
    <xf numFmtId="0" fontId="0" fillId="0" borderId="0" xfId="0" applyFont="1" applyBorder="1" applyAlignment="1">
      <alignment horizontal="left"/>
    </xf>
    <xf numFmtId="0" fontId="0" fillId="0" borderId="0" xfId="0" applyBorder="1" applyAlignment="1">
      <alignment horizontal="left" vertical="center"/>
    </xf>
    <xf numFmtId="0" fontId="0" fillId="0" borderId="0" xfId="0" applyBorder="1" applyAlignment="1">
      <alignment horizontal="center"/>
    </xf>
    <xf numFmtId="0" fontId="15" fillId="0" borderId="0" xfId="0" applyFont="1" applyAlignment="1">
      <alignment horizontal="center" vertical="center"/>
    </xf>
    <xf numFmtId="0" fontId="20" fillId="0" borderId="0" xfId="0" applyFont="1" applyFill="1" applyBorder="1" applyAlignment="1">
      <alignment vertical="center"/>
    </xf>
    <xf numFmtId="0" fontId="15" fillId="4" borderId="4" xfId="0" applyFont="1" applyFill="1" applyBorder="1" applyAlignment="1">
      <alignment vertical="center"/>
    </xf>
    <xf numFmtId="0" fontId="2" fillId="4" borderId="4" xfId="0" applyFont="1" applyFill="1" applyBorder="1"/>
    <xf numFmtId="0" fontId="6" fillId="4" borderId="0" xfId="0" applyFont="1" applyFill="1" applyBorder="1" applyAlignment="1">
      <alignment horizontal="right" vertical="center"/>
    </xf>
    <xf numFmtId="0" fontId="2" fillId="4" borderId="5" xfId="0" applyFont="1" applyFill="1" applyBorder="1"/>
    <xf numFmtId="0" fontId="9" fillId="4" borderId="0" xfId="0" applyFont="1" applyFill="1" applyBorder="1" applyAlignment="1">
      <alignment horizontal="center" vertical="center"/>
    </xf>
    <xf numFmtId="0" fontId="6" fillId="4" borderId="0" xfId="0" applyFont="1" applyFill="1" applyBorder="1" applyAlignment="1">
      <alignment horizontal="left" vertical="center"/>
    </xf>
    <xf numFmtId="0" fontId="11" fillId="5" borderId="7" xfId="0" applyFont="1" applyFill="1" applyBorder="1" applyAlignment="1">
      <alignment horizontal="center" vertical="center"/>
    </xf>
    <xf numFmtId="0" fontId="11" fillId="5" borderId="8" xfId="0" applyFont="1" applyFill="1" applyBorder="1" applyAlignment="1">
      <alignment horizontal="center" vertical="center"/>
    </xf>
    <xf numFmtId="9" fontId="11" fillId="4" borderId="15" xfId="0" applyNumberFormat="1" applyFont="1" applyFill="1" applyBorder="1" applyAlignment="1">
      <alignment horizontal="center" vertical="center"/>
    </xf>
    <xf numFmtId="17" fontId="12" fillId="4" borderId="19" xfId="0" quotePrefix="1" applyNumberFormat="1" applyFont="1" applyFill="1" applyBorder="1" applyAlignment="1">
      <alignment horizontal="center" vertical="center" wrapText="1"/>
    </xf>
    <xf numFmtId="0" fontId="7" fillId="4" borderId="0" xfId="0" applyFont="1" applyFill="1" applyBorder="1" applyAlignment="1">
      <alignment horizontal="center" vertical="center"/>
    </xf>
    <xf numFmtId="164" fontId="7" fillId="4" borderId="0" xfId="0" applyNumberFormat="1" applyFont="1" applyFill="1" applyBorder="1" applyAlignment="1">
      <alignment horizontal="center" vertical="center"/>
    </xf>
    <xf numFmtId="164" fontId="7" fillId="4" borderId="0" xfId="0" applyNumberFormat="1" applyFont="1" applyFill="1" applyBorder="1" applyAlignment="1">
      <alignment horizontal="center"/>
    </xf>
    <xf numFmtId="9" fontId="10" fillId="4" borderId="15" xfId="0" applyNumberFormat="1" applyFont="1" applyFill="1" applyBorder="1" applyAlignment="1">
      <alignment horizontal="center" vertical="center"/>
    </xf>
    <xf numFmtId="17" fontId="13" fillId="4" borderId="0" xfId="0" quotePrefix="1" applyNumberFormat="1" applyFont="1" applyFill="1" applyBorder="1" applyAlignment="1">
      <alignment horizontal="center" vertical="center" wrapText="1"/>
    </xf>
    <xf numFmtId="0" fontId="7" fillId="4" borderId="0" xfId="0" applyFont="1" applyFill="1" applyBorder="1" applyAlignment="1">
      <alignment vertical="center" wrapText="1"/>
    </xf>
    <xf numFmtId="0" fontId="3" fillId="4" borderId="0" xfId="0" applyFont="1" applyFill="1" applyBorder="1"/>
    <xf numFmtId="0" fontId="2" fillId="4" borderId="0" xfId="0" applyFont="1" applyFill="1" applyBorder="1" applyAlignment="1">
      <alignment wrapText="1"/>
    </xf>
    <xf numFmtId="0" fontId="7" fillId="4" borderId="0" xfId="0" applyFont="1" applyFill="1" applyBorder="1" applyAlignment="1">
      <alignment wrapText="1"/>
    </xf>
    <xf numFmtId="0" fontId="2" fillId="4" borderId="0" xfId="0" applyFont="1" applyFill="1" applyBorder="1"/>
    <xf numFmtId="0" fontId="7" fillId="4" borderId="0" xfId="0" applyFont="1" applyFill="1" applyBorder="1" applyAlignment="1"/>
    <xf numFmtId="0" fontId="14" fillId="0" borderId="0" xfId="0" applyFont="1" applyAlignment="1">
      <alignment vertical="top" wrapText="1"/>
    </xf>
    <xf numFmtId="0" fontId="22" fillId="0" borderId="0" xfId="0" applyFont="1"/>
    <xf numFmtId="0" fontId="23" fillId="0" borderId="0" xfId="0" applyFont="1" applyAlignment="1">
      <alignment vertical="center" wrapText="1"/>
    </xf>
    <xf numFmtId="0" fontId="7" fillId="0" borderId="0" xfId="0" applyFont="1" applyFill="1" applyBorder="1" applyAlignment="1">
      <alignment horizontal="center" vertical="center" wrapText="1"/>
    </xf>
    <xf numFmtId="0" fontId="0" fillId="0" borderId="0" xfId="0" applyAlignment="1">
      <alignment wrapText="1"/>
    </xf>
    <xf numFmtId="0" fontId="2" fillId="0" borderId="4" xfId="0" applyFont="1" applyBorder="1" applyAlignment="1">
      <alignment horizontal="center" wrapText="1"/>
    </xf>
    <xf numFmtId="0" fontId="2" fillId="0" borderId="5" xfId="0" applyFont="1" applyBorder="1" applyAlignment="1">
      <alignment wrapText="1"/>
    </xf>
    <xf numFmtId="164" fontId="3" fillId="0" borderId="0" xfId="0" applyNumberFormat="1" applyFont="1" applyAlignment="1">
      <alignment horizontal="left" vertical="center" wrapText="1"/>
    </xf>
    <xf numFmtId="0" fontId="24" fillId="0" borderId="0" xfId="0" applyFont="1" applyFill="1" applyBorder="1" applyAlignment="1">
      <alignment horizontal="center" vertical="center" wrapText="1"/>
    </xf>
    <xf numFmtId="0" fontId="25" fillId="0" borderId="0" xfId="0" applyFont="1" applyFill="1" applyBorder="1" applyAlignment="1">
      <alignment horizontal="left"/>
    </xf>
    <xf numFmtId="0" fontId="25" fillId="0" borderId="0" xfId="0" applyFont="1" applyFill="1" applyBorder="1"/>
    <xf numFmtId="0" fontId="25" fillId="0" borderId="0" xfId="0" applyFont="1" applyFill="1" applyBorder="1" applyAlignment="1">
      <alignment horizontal="center" vertical="center"/>
    </xf>
    <xf numFmtId="0" fontId="6" fillId="4" borderId="0" xfId="0" applyFont="1" applyFill="1" applyBorder="1" applyAlignment="1">
      <alignment horizontal="center" vertical="center"/>
    </xf>
    <xf numFmtId="17" fontId="27" fillId="4" borderId="0" xfId="0" quotePrefix="1" applyNumberFormat="1" applyFont="1" applyFill="1" applyBorder="1" applyAlignment="1">
      <alignment horizontal="center" vertical="center" wrapText="1"/>
    </xf>
    <xf numFmtId="0" fontId="29" fillId="4" borderId="0" xfId="0" applyFont="1" applyFill="1" applyBorder="1" applyAlignment="1">
      <alignment horizontal="center" vertical="center"/>
    </xf>
    <xf numFmtId="164" fontId="29" fillId="4" borderId="0" xfId="0" applyNumberFormat="1" applyFont="1" applyFill="1" applyBorder="1" applyAlignment="1">
      <alignment horizontal="center" vertical="center"/>
    </xf>
    <xf numFmtId="164" fontId="29" fillId="4" borderId="0" xfId="0" applyNumberFormat="1" applyFont="1" applyFill="1" applyBorder="1" applyAlignment="1">
      <alignment horizontal="center"/>
    </xf>
    <xf numFmtId="0" fontId="31" fillId="0" borderId="0" xfId="0" applyFont="1" applyAlignment="1">
      <alignment horizontal="center" vertical="center"/>
    </xf>
    <xf numFmtId="164" fontId="10" fillId="5" borderId="3" xfId="0" applyNumberFormat="1" applyFont="1" applyFill="1" applyBorder="1" applyAlignment="1">
      <alignment horizontal="center" vertical="center"/>
    </xf>
    <xf numFmtId="0" fontId="34" fillId="0" borderId="9" xfId="0" applyFont="1" applyBorder="1" applyAlignment="1" applyProtection="1">
      <alignment horizontal="left" vertical="center" wrapText="1"/>
    </xf>
    <xf numFmtId="0" fontId="36" fillId="0" borderId="0" xfId="0" applyFont="1"/>
    <xf numFmtId="0" fontId="36" fillId="0" borderId="4" xfId="0" applyFont="1" applyBorder="1"/>
    <xf numFmtId="164" fontId="36" fillId="0" borderId="0" xfId="0" applyNumberFormat="1" applyFont="1" applyAlignment="1">
      <alignment horizontal="left" vertical="center"/>
    </xf>
    <xf numFmtId="0" fontId="36" fillId="0" borderId="0" xfId="0" applyFont="1" applyBorder="1"/>
    <xf numFmtId="0" fontId="37" fillId="0" borderId="0" xfId="0" applyFont="1" applyBorder="1" applyAlignment="1">
      <alignment horizontal="left" vertical="center"/>
    </xf>
    <xf numFmtId="164" fontId="3" fillId="0" borderId="0" xfId="0" applyNumberFormat="1" applyFont="1" applyFill="1" applyAlignment="1">
      <alignment horizontal="left" vertical="center"/>
    </xf>
    <xf numFmtId="0" fontId="34" fillId="0" borderId="2" xfId="0" applyFont="1" applyBorder="1" applyAlignment="1">
      <alignment vertical="center"/>
    </xf>
    <xf numFmtId="0" fontId="34" fillId="2" borderId="1" xfId="0" applyFont="1" applyFill="1" applyBorder="1" applyAlignment="1">
      <alignment horizontal="center" vertical="center" wrapText="1"/>
    </xf>
    <xf numFmtId="0" fontId="34" fillId="3" borderId="3" xfId="0" quotePrefix="1" applyFont="1" applyFill="1" applyBorder="1" applyAlignment="1">
      <alignment horizontal="left" vertical="center"/>
    </xf>
    <xf numFmtId="0" fontId="34" fillId="5" borderId="2" xfId="0" applyFont="1" applyFill="1" applyBorder="1" applyAlignment="1">
      <alignment horizontal="center" vertical="center" wrapText="1"/>
    </xf>
    <xf numFmtId="0" fontId="34" fillId="0" borderId="0" xfId="0" applyFont="1" applyBorder="1" applyAlignment="1">
      <alignment horizontal="right" vertical="center" wrapText="1"/>
    </xf>
    <xf numFmtId="0" fontId="34" fillId="0" borderId="0" xfId="0" applyFont="1" applyBorder="1" applyAlignment="1" applyProtection="1">
      <alignment horizontal="right" vertical="top" wrapText="1"/>
    </xf>
    <xf numFmtId="0" fontId="33" fillId="4" borderId="0" xfId="0" applyFont="1" applyFill="1" applyBorder="1" applyAlignment="1">
      <alignment horizontal="right" vertical="center"/>
    </xf>
    <xf numFmtId="0" fontId="38" fillId="4" borderId="0" xfId="0" applyFont="1" applyFill="1" applyBorder="1" applyAlignment="1">
      <alignment horizontal="center" vertical="center"/>
    </xf>
    <xf numFmtId="0" fontId="32" fillId="0" borderId="0" xfId="0" quotePrefix="1" applyFont="1" applyBorder="1" applyAlignment="1">
      <alignment vertical="center"/>
    </xf>
    <xf numFmtId="0" fontId="24" fillId="4" borderId="8" xfId="0" applyFont="1" applyFill="1" applyBorder="1" applyAlignment="1">
      <alignment horizontal="center" vertical="center" wrapText="1"/>
    </xf>
    <xf numFmtId="0" fontId="21" fillId="0" borderId="4" xfId="0" applyFont="1" applyFill="1" applyBorder="1" applyAlignment="1">
      <alignment horizontal="left" vertical="center" wrapText="1"/>
    </xf>
    <xf numFmtId="0" fontId="6" fillId="4" borderId="5" xfId="0" applyFont="1" applyFill="1" applyBorder="1" applyAlignment="1">
      <alignment horizontal="left" vertical="center"/>
    </xf>
    <xf numFmtId="0" fontId="11" fillId="5" borderId="28" xfId="0" applyFont="1" applyFill="1" applyBorder="1" applyAlignment="1">
      <alignment horizontal="center" vertical="center"/>
    </xf>
    <xf numFmtId="0" fontId="24" fillId="4" borderId="28" xfId="0" applyFont="1" applyFill="1" applyBorder="1" applyAlignment="1">
      <alignment horizontal="center" vertical="center" wrapText="1"/>
    </xf>
    <xf numFmtId="0" fontId="32" fillId="0" borderId="5" xfId="0" quotePrefix="1" applyFont="1" applyBorder="1" applyAlignment="1">
      <alignment vertical="center"/>
    </xf>
    <xf numFmtId="164" fontId="29" fillId="4" borderId="5" xfId="0" applyNumberFormat="1" applyFont="1" applyFill="1" applyBorder="1" applyAlignment="1">
      <alignment horizontal="center" vertical="center"/>
    </xf>
    <xf numFmtId="0" fontId="7" fillId="4" borderId="5" xfId="0" applyFont="1" applyFill="1" applyBorder="1" applyAlignment="1">
      <alignment vertical="center" wrapText="1"/>
    </xf>
    <xf numFmtId="0" fontId="2" fillId="4" borderId="5" xfId="0" applyFont="1" applyFill="1" applyBorder="1" applyAlignment="1">
      <alignment wrapText="1"/>
    </xf>
    <xf numFmtId="164" fontId="7" fillId="4" borderId="5" xfId="0" applyNumberFormat="1" applyFont="1" applyFill="1" applyBorder="1" applyAlignment="1">
      <alignment horizontal="center"/>
    </xf>
    <xf numFmtId="0" fontId="7" fillId="4" borderId="5" xfId="0" applyFont="1" applyFill="1" applyBorder="1" applyAlignment="1"/>
    <xf numFmtId="164" fontId="7" fillId="4" borderId="5" xfId="0" applyNumberFormat="1" applyFont="1" applyFill="1" applyBorder="1" applyAlignment="1">
      <alignment horizontal="center" vertical="center"/>
    </xf>
    <xf numFmtId="0" fontId="2" fillId="0" borderId="5" xfId="0" applyFont="1" applyBorder="1" applyAlignment="1" applyProtection="1">
      <alignment horizontal="left" vertical="center"/>
    </xf>
    <xf numFmtId="0" fontId="24" fillId="4" borderId="7" xfId="0" applyFont="1" applyFill="1" applyBorder="1" applyAlignment="1">
      <alignment horizontal="center" vertical="center" wrapText="1"/>
    </xf>
    <xf numFmtId="0" fontId="38" fillId="0" borderId="0" xfId="0" applyFont="1" applyBorder="1" applyAlignment="1">
      <alignment vertical="center" wrapText="1"/>
    </xf>
    <xf numFmtId="0" fontId="2" fillId="0" borderId="13" xfId="0" applyFont="1" applyFill="1" applyBorder="1"/>
    <xf numFmtId="0" fontId="2" fillId="0" borderId="34" xfId="0" applyFont="1" applyBorder="1"/>
    <xf numFmtId="0" fontId="2" fillId="0" borderId="35" xfId="0" applyFont="1" applyFill="1" applyBorder="1"/>
    <xf numFmtId="0" fontId="26" fillId="0" borderId="0" xfId="0" applyFont="1" applyBorder="1" applyAlignment="1">
      <alignment horizontal="left" vertical="center"/>
    </xf>
    <xf numFmtId="0" fontId="25" fillId="0" borderId="0"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5" fillId="0" borderId="0" xfId="0" applyFont="1" applyBorder="1" applyAlignment="1">
      <alignment horizontal="left" vertical="center" wrapText="1"/>
    </xf>
    <xf numFmtId="9" fontId="30" fillId="6" borderId="15" xfId="0" applyNumberFormat="1" applyFont="1" applyFill="1" applyBorder="1" applyAlignment="1">
      <alignment horizontal="center" vertical="center"/>
    </xf>
    <xf numFmtId="0" fontId="42" fillId="0" borderId="0" xfId="0" applyFont="1"/>
    <xf numFmtId="0" fontId="42" fillId="4" borderId="18" xfId="0" applyFont="1" applyFill="1" applyBorder="1"/>
    <xf numFmtId="0" fontId="42" fillId="4" borderId="19" xfId="0" applyFont="1" applyFill="1" applyBorder="1"/>
    <xf numFmtId="0" fontId="43" fillId="4" borderId="19" xfId="0" applyFont="1" applyFill="1" applyBorder="1" applyAlignment="1">
      <alignment horizontal="center" vertical="center"/>
    </xf>
    <xf numFmtId="0" fontId="42" fillId="4" borderId="25" xfId="0" applyFont="1" applyFill="1" applyBorder="1"/>
    <xf numFmtId="0" fontId="24" fillId="4" borderId="4" xfId="0" applyFont="1" applyFill="1" applyBorder="1" applyAlignment="1">
      <alignment vertical="center"/>
    </xf>
    <xf numFmtId="0" fontId="42" fillId="4" borderId="0" xfId="0" applyFont="1" applyFill="1" applyBorder="1"/>
    <xf numFmtId="0" fontId="42" fillId="4" borderId="5" xfId="0" applyFont="1" applyFill="1" applyBorder="1"/>
    <xf numFmtId="0" fontId="42" fillId="4" borderId="23" xfId="0" applyFont="1" applyFill="1" applyBorder="1"/>
    <xf numFmtId="0" fontId="42" fillId="4" borderId="20" xfId="0" applyFont="1" applyFill="1" applyBorder="1"/>
    <xf numFmtId="0" fontId="39" fillId="4" borderId="20" xfId="0" applyFont="1" applyFill="1" applyBorder="1" applyAlignment="1">
      <alignment horizontal="center" vertical="center"/>
    </xf>
    <xf numFmtId="0" fontId="30" fillId="4" borderId="24" xfId="0" applyFont="1" applyFill="1" applyBorder="1" applyAlignment="1">
      <alignment horizontal="center" vertical="center" wrapText="1"/>
    </xf>
    <xf numFmtId="0" fontId="42" fillId="0" borderId="4" xfId="0" applyFont="1" applyBorder="1"/>
    <xf numFmtId="0" fontId="42" fillId="0" borderId="0" xfId="0" applyFont="1" applyBorder="1"/>
    <xf numFmtId="0" fontId="38" fillId="0" borderId="0" xfId="0" applyFont="1" applyBorder="1" applyAlignment="1">
      <alignment horizontal="center" vertical="center"/>
    </xf>
    <xf numFmtId="0" fontId="30" fillId="0" borderId="5" xfId="0" applyFont="1" applyBorder="1" applyAlignment="1">
      <alignment horizontal="center" vertical="center" wrapText="1"/>
    </xf>
    <xf numFmtId="0" fontId="42" fillId="4" borderId="4" xfId="0" applyFont="1" applyFill="1" applyBorder="1"/>
    <xf numFmtId="0" fontId="30" fillId="4" borderId="5" xfId="0" applyFont="1" applyFill="1" applyBorder="1" applyAlignment="1">
      <alignment horizontal="center" vertical="center" wrapText="1"/>
    </xf>
    <xf numFmtId="0" fontId="30" fillId="5" borderId="4" xfId="0" applyFont="1" applyFill="1" applyBorder="1" applyAlignment="1">
      <alignment horizontal="center" vertical="center"/>
    </xf>
    <xf numFmtId="0" fontId="30" fillId="5" borderId="0" xfId="0" applyFont="1" applyFill="1" applyBorder="1"/>
    <xf numFmtId="9" fontId="30" fillId="5" borderId="5" xfId="0" applyNumberFormat="1" applyFont="1" applyFill="1" applyBorder="1" applyAlignment="1">
      <alignment horizontal="center"/>
    </xf>
    <xf numFmtId="0" fontId="42" fillId="0" borderId="4" xfId="0" applyFont="1" applyBorder="1" applyAlignment="1">
      <alignment horizontal="center" vertical="center"/>
    </xf>
    <xf numFmtId="0" fontId="42" fillId="4" borderId="0" xfId="0" applyFont="1" applyFill="1" applyBorder="1" applyAlignment="1">
      <alignment wrapText="1"/>
    </xf>
    <xf numFmtId="0" fontId="30" fillId="0" borderId="5" xfId="0" applyFont="1" applyBorder="1"/>
    <xf numFmtId="9" fontId="30" fillId="5" borderId="5" xfId="0" quotePrefix="1" applyNumberFormat="1" applyFont="1" applyFill="1" applyBorder="1" applyAlignment="1">
      <alignment horizontal="center" vertical="center"/>
    </xf>
    <xf numFmtId="9" fontId="30" fillId="5" borderId="5" xfId="0" quotePrefix="1" applyNumberFormat="1" applyFont="1" applyFill="1" applyBorder="1" applyAlignment="1">
      <alignment horizontal="center"/>
    </xf>
    <xf numFmtId="0" fontId="42" fillId="0" borderId="5" xfId="0" applyFont="1" applyBorder="1"/>
    <xf numFmtId="0" fontId="42" fillId="0" borderId="23" xfId="0" applyFont="1" applyBorder="1"/>
    <xf numFmtId="0" fontId="42" fillId="0" borderId="20" xfId="0" applyFont="1" applyBorder="1"/>
    <xf numFmtId="0" fontId="42" fillId="0" borderId="24" xfId="0" applyFont="1" applyBorder="1"/>
    <xf numFmtId="0" fontId="30" fillId="0" borderId="5" xfId="0" applyFont="1" applyFill="1" applyBorder="1" applyAlignment="1">
      <alignment horizontal="center" vertical="center" wrapText="1"/>
    </xf>
    <xf numFmtId="0" fontId="44" fillId="4" borderId="18" xfId="0" applyFont="1" applyFill="1" applyBorder="1" applyAlignment="1">
      <alignment vertical="center"/>
    </xf>
    <xf numFmtId="0" fontId="39" fillId="4" borderId="19" xfId="0" applyFont="1" applyFill="1" applyBorder="1" applyAlignment="1">
      <alignment vertical="center"/>
    </xf>
    <xf numFmtId="0" fontId="43" fillId="4" borderId="18" xfId="0" applyFont="1" applyFill="1" applyBorder="1" applyAlignment="1">
      <alignment horizontal="center" vertical="center"/>
    </xf>
    <xf numFmtId="0" fontId="39" fillId="4" borderId="25" xfId="0" applyFont="1" applyFill="1" applyBorder="1" applyAlignment="1">
      <alignment vertical="center"/>
    </xf>
    <xf numFmtId="0" fontId="42" fillId="4" borderId="4" xfId="0" applyFont="1" applyFill="1" applyBorder="1" applyAlignment="1"/>
    <xf numFmtId="0" fontId="42" fillId="4" borderId="0" xfId="0" applyFont="1" applyFill="1" applyBorder="1" applyAlignment="1"/>
    <xf numFmtId="0" fontId="42" fillId="4" borderId="5" xfId="0" applyFont="1" applyFill="1" applyBorder="1" applyAlignment="1"/>
    <xf numFmtId="0" fontId="38" fillId="4" borderId="23" xfId="0" applyFont="1" applyFill="1" applyBorder="1" applyAlignment="1"/>
    <xf numFmtId="0" fontId="38" fillId="4" borderId="20" xfId="0" applyFont="1" applyFill="1" applyBorder="1" applyAlignment="1"/>
    <xf numFmtId="0" fontId="39" fillId="4" borderId="23" xfId="0" applyFont="1" applyFill="1" applyBorder="1" applyAlignment="1">
      <alignment horizontal="center" vertical="center"/>
    </xf>
    <xf numFmtId="0" fontId="38" fillId="4" borderId="24" xfId="0" applyFont="1" applyFill="1" applyBorder="1" applyAlignment="1"/>
    <xf numFmtId="49" fontId="42" fillId="0" borderId="0" xfId="0" applyNumberFormat="1" applyFont="1"/>
    <xf numFmtId="0" fontId="30" fillId="0" borderId="0" xfId="0" applyFont="1"/>
    <xf numFmtId="49" fontId="42" fillId="0" borderId="5" xfId="0" applyNumberFormat="1" applyFont="1" applyBorder="1"/>
    <xf numFmtId="0" fontId="30" fillId="0" borderId="4" xfId="0" applyFont="1" applyBorder="1"/>
    <xf numFmtId="49" fontId="42" fillId="4" borderId="5" xfId="0" applyNumberFormat="1" applyFont="1" applyFill="1" applyBorder="1" applyProtection="1">
      <protection locked="0"/>
    </xf>
    <xf numFmtId="0" fontId="42" fillId="4" borderId="5" xfId="0" applyNumberFormat="1" applyFont="1" applyFill="1" applyBorder="1" applyAlignment="1" applyProtection="1">
      <alignment horizontal="left"/>
      <protection locked="0"/>
    </xf>
    <xf numFmtId="49" fontId="42" fillId="0" borderId="24" xfId="0" applyNumberFormat="1" applyFont="1" applyBorder="1"/>
    <xf numFmtId="49" fontId="42" fillId="0" borderId="0" xfId="0" applyNumberFormat="1" applyFont="1" applyFill="1" applyBorder="1"/>
    <xf numFmtId="49" fontId="42" fillId="0" borderId="0" xfId="0" applyNumberFormat="1" applyFont="1" applyBorder="1"/>
    <xf numFmtId="0" fontId="30" fillId="4" borderId="18" xfId="0" applyFont="1" applyFill="1" applyBorder="1" applyAlignment="1">
      <alignment horizontal="center"/>
    </xf>
    <xf numFmtId="0" fontId="30" fillId="4" borderId="19" xfId="0" applyFont="1" applyFill="1" applyBorder="1" applyAlignment="1">
      <alignment horizontal="center"/>
    </xf>
    <xf numFmtId="0" fontId="30" fillId="4" borderId="25" xfId="0" applyFont="1" applyFill="1" applyBorder="1" applyAlignment="1">
      <alignment horizontal="center"/>
    </xf>
    <xf numFmtId="0" fontId="34" fillId="0" borderId="4" xfId="0" applyFont="1" applyBorder="1" applyAlignment="1">
      <alignment horizontal="left" vertical="center"/>
    </xf>
    <xf numFmtId="0" fontId="42" fillId="0" borderId="0" xfId="0" applyFont="1" applyBorder="1" applyAlignment="1">
      <alignment horizontal="left" vertical="center"/>
    </xf>
    <xf numFmtId="0" fontId="42" fillId="0" borderId="5" xfId="0" applyFont="1" applyBorder="1" applyAlignment="1">
      <alignment horizontal="left" vertical="center"/>
    </xf>
    <xf numFmtId="0" fontId="42" fillId="0" borderId="4" xfId="0" applyFont="1" applyBorder="1" applyAlignment="1">
      <alignment horizontal="center"/>
    </xf>
    <xf numFmtId="0" fontId="42" fillId="0" borderId="0" xfId="0" applyFont="1" applyBorder="1" applyAlignment="1">
      <alignment horizontal="center"/>
    </xf>
    <xf numFmtId="0" fontId="42" fillId="0" borderId="5" xfId="0" applyFont="1" applyBorder="1" applyAlignment="1">
      <alignment horizontal="center"/>
    </xf>
    <xf numFmtId="0" fontId="46" fillId="0" borderId="0" xfId="0" applyFont="1" applyBorder="1" applyAlignment="1">
      <alignment vertical="center"/>
    </xf>
    <xf numFmtId="0" fontId="42" fillId="0" borderId="0" xfId="0" applyFont="1" applyBorder="1" applyAlignment="1">
      <alignment vertical="center"/>
    </xf>
    <xf numFmtId="0" fontId="42" fillId="0" borderId="5" xfId="0" applyFont="1" applyBorder="1" applyAlignment="1">
      <alignment vertical="center"/>
    </xf>
    <xf numFmtId="0" fontId="42" fillId="0" borderId="4" xfId="0" applyFont="1" applyBorder="1" applyAlignment="1">
      <alignment vertical="center"/>
    </xf>
    <xf numFmtId="0" fontId="46" fillId="0" borderId="0" xfId="0" applyFont="1" applyBorder="1" applyAlignment="1"/>
    <xf numFmtId="0" fontId="42" fillId="0" borderId="0" xfId="0" applyFont="1" applyBorder="1" applyAlignment="1"/>
    <xf numFmtId="0" fontId="42" fillId="0" borderId="5" xfId="0" applyFont="1" applyBorder="1" applyAlignment="1"/>
    <xf numFmtId="0" fontId="42" fillId="0" borderId="4" xfId="0" applyFont="1" applyFill="1" applyBorder="1" applyAlignment="1">
      <alignment vertical="center"/>
    </xf>
    <xf numFmtId="0" fontId="42" fillId="0" borderId="0" xfId="0" applyFont="1" applyFill="1" applyBorder="1" applyAlignment="1">
      <alignment vertical="center"/>
    </xf>
    <xf numFmtId="0" fontId="42" fillId="0" borderId="5" xfId="0" applyFont="1" applyFill="1" applyBorder="1" applyAlignment="1">
      <alignment vertical="center"/>
    </xf>
    <xf numFmtId="0" fontId="42" fillId="0" borderId="23" xfId="0" applyFont="1" applyBorder="1" applyAlignment="1">
      <alignment horizontal="center"/>
    </xf>
    <xf numFmtId="0" fontId="42" fillId="0" borderId="20" xfId="0" applyFont="1" applyBorder="1" applyAlignment="1">
      <alignment horizontal="center"/>
    </xf>
    <xf numFmtId="0" fontId="42" fillId="0" borderId="24" xfId="0" applyFont="1" applyBorder="1" applyAlignment="1">
      <alignment horizontal="center"/>
    </xf>
    <xf numFmtId="0" fontId="28" fillId="0" borderId="37" xfId="0" applyFont="1" applyFill="1" applyBorder="1" applyAlignment="1">
      <alignment horizontal="center" vertical="center" textRotation="90" wrapText="1"/>
    </xf>
    <xf numFmtId="0" fontId="36" fillId="0" borderId="39" xfId="0" applyFont="1" applyFill="1" applyBorder="1" applyAlignment="1" applyProtection="1">
      <alignment horizontal="center" vertical="center"/>
      <protection locked="0"/>
    </xf>
    <xf numFmtId="0" fontId="36" fillId="0" borderId="37" xfId="0" applyFont="1" applyFill="1" applyBorder="1" applyAlignment="1" applyProtection="1">
      <alignment horizontal="center" vertical="center"/>
      <protection locked="0"/>
    </xf>
    <xf numFmtId="0" fontId="0" fillId="0" borderId="37" xfId="0" applyBorder="1" applyAlignment="1">
      <alignment horizontal="center" vertical="center"/>
    </xf>
    <xf numFmtId="9" fontId="30" fillId="6" borderId="40" xfId="0" applyNumberFormat="1" applyFont="1" applyFill="1" applyBorder="1" applyAlignment="1">
      <alignment horizontal="center" vertical="center"/>
    </xf>
    <xf numFmtId="0" fontId="42" fillId="0" borderId="37" xfId="0" applyFont="1" applyBorder="1" applyAlignment="1">
      <alignment horizontal="center" vertical="center"/>
    </xf>
    <xf numFmtId="0" fontId="0" fillId="0" borderId="37" xfId="0" applyBorder="1" applyAlignment="1">
      <alignment horizontal="center" vertical="center" wrapText="1"/>
    </xf>
    <xf numFmtId="0" fontId="0" fillId="0" borderId="41" xfId="0" applyBorder="1" applyAlignment="1">
      <alignment horizontal="center" vertical="center"/>
    </xf>
    <xf numFmtId="0" fontId="36" fillId="0" borderId="42" xfId="0" applyFont="1" applyFill="1" applyBorder="1" applyAlignment="1" applyProtection="1">
      <alignment horizontal="center" vertical="center"/>
      <protection locked="0"/>
    </xf>
    <xf numFmtId="0" fontId="34" fillId="4" borderId="18" xfId="0" applyFont="1" applyFill="1" applyBorder="1" applyAlignment="1">
      <alignment horizontal="center"/>
    </xf>
    <xf numFmtId="0" fontId="34" fillId="4" borderId="25" xfId="0" applyFont="1" applyFill="1" applyBorder="1" applyAlignment="1">
      <alignment horizontal="center"/>
    </xf>
    <xf numFmtId="0" fontId="24" fillId="0" borderId="0" xfId="0" applyFont="1" applyAlignment="1">
      <alignment horizontal="left" vertical="top" wrapText="1"/>
    </xf>
    <xf numFmtId="0" fontId="34" fillId="0" borderId="4" xfId="0" applyFont="1" applyBorder="1" applyAlignment="1">
      <alignment horizontal="left" vertical="center" wrapText="1"/>
    </xf>
    <xf numFmtId="0" fontId="34" fillId="0" borderId="0" xfId="0" applyFont="1" applyBorder="1" applyAlignment="1">
      <alignment horizontal="left" vertical="center" wrapText="1"/>
    </xf>
    <xf numFmtId="0" fontId="34" fillId="0" borderId="5" xfId="0" applyFont="1" applyBorder="1" applyAlignment="1">
      <alignment horizontal="left" vertical="center" wrapText="1"/>
    </xf>
    <xf numFmtId="0" fontId="34" fillId="4" borderId="10" xfId="0" applyFont="1" applyFill="1" applyBorder="1" applyAlignment="1">
      <alignment horizontal="center" vertical="center"/>
    </xf>
    <xf numFmtId="0" fontId="34" fillId="4" borderId="13" xfId="0" applyFont="1" applyFill="1" applyBorder="1" applyAlignment="1">
      <alignment horizontal="center" vertical="center"/>
    </xf>
    <xf numFmtId="0" fontId="34" fillId="4" borderId="11" xfId="0" quotePrefix="1" applyFont="1" applyFill="1" applyBorder="1" applyAlignment="1">
      <alignment horizontal="center" vertical="center"/>
    </xf>
    <xf numFmtId="0" fontId="34" fillId="4" borderId="14" xfId="0" quotePrefix="1" applyFont="1" applyFill="1" applyBorder="1" applyAlignment="1">
      <alignment horizontal="center" vertical="center"/>
    </xf>
    <xf numFmtId="9" fontId="34" fillId="4" borderId="11" xfId="0" quotePrefix="1" applyNumberFormat="1" applyFont="1" applyFill="1" applyBorder="1" applyAlignment="1">
      <alignment horizontal="center" vertical="center"/>
    </xf>
    <xf numFmtId="9" fontId="34" fillId="4" borderId="14" xfId="0" quotePrefix="1" applyNumberFormat="1" applyFont="1" applyFill="1" applyBorder="1" applyAlignment="1">
      <alignment horizontal="center" vertical="center"/>
    </xf>
    <xf numFmtId="0" fontId="34" fillId="4" borderId="29" xfId="0" quotePrefix="1" applyFont="1" applyFill="1" applyBorder="1" applyAlignment="1">
      <alignment horizontal="center" vertical="center"/>
    </xf>
    <xf numFmtId="0" fontId="34" fillId="4" borderId="30" xfId="0" quotePrefix="1" applyFont="1" applyFill="1" applyBorder="1" applyAlignment="1">
      <alignment horizontal="center" vertical="center"/>
    </xf>
    <xf numFmtId="0" fontId="38" fillId="0" borderId="21"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22" xfId="0" applyFont="1" applyBorder="1" applyAlignment="1">
      <alignment horizontal="center" vertical="center" wrapText="1"/>
    </xf>
    <xf numFmtId="0" fontId="41" fillId="6" borderId="36" xfId="0" applyFont="1" applyFill="1" applyBorder="1" applyAlignment="1">
      <alignment horizontal="center" vertical="center" textRotation="90" wrapText="1"/>
    </xf>
    <xf numFmtId="0" fontId="41" fillId="6" borderId="37" xfId="0" applyFont="1" applyFill="1" applyBorder="1" applyAlignment="1">
      <alignment horizontal="center" vertical="center" textRotation="90" wrapText="1"/>
    </xf>
    <xf numFmtId="0" fontId="41" fillId="6" borderId="38" xfId="0" applyFont="1" applyFill="1" applyBorder="1" applyAlignment="1">
      <alignment horizontal="center" vertical="center" textRotation="90" wrapText="1"/>
    </xf>
    <xf numFmtId="0" fontId="26" fillId="0" borderId="0" xfId="0" applyFont="1" applyBorder="1" applyAlignment="1">
      <alignment horizontal="left" vertical="center" wrapText="1"/>
    </xf>
    <xf numFmtId="0" fontId="34" fillId="0" borderId="6" xfId="0" applyFont="1" applyBorder="1" applyAlignment="1" applyProtection="1">
      <alignment horizontal="left" wrapText="1"/>
    </xf>
    <xf numFmtId="0" fontId="34" fillId="0" borderId="21" xfId="0" applyFont="1" applyBorder="1" applyAlignment="1" applyProtection="1">
      <alignment horizontal="left" wrapText="1"/>
    </xf>
    <xf numFmtId="0" fontId="34" fillId="0" borderId="31" xfId="0" applyFont="1" applyBorder="1" applyAlignment="1" applyProtection="1">
      <alignment horizontal="left" wrapText="1"/>
    </xf>
    <xf numFmtId="49" fontId="38" fillId="4" borderId="0" xfId="0" applyNumberFormat="1" applyFont="1" applyFill="1" applyBorder="1" applyAlignment="1">
      <alignment horizontal="center" vertical="center"/>
    </xf>
    <xf numFmtId="0" fontId="38" fillId="4" borderId="0" xfId="0" applyFont="1" applyFill="1" applyBorder="1" applyAlignment="1">
      <alignment horizontal="center" vertical="center"/>
    </xf>
    <xf numFmtId="0" fontId="25" fillId="0" borderId="0" xfId="0" applyFont="1" applyBorder="1" applyAlignment="1">
      <alignment horizontal="left" vertical="center" wrapTex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34" fillId="4" borderId="19" xfId="0" applyNumberFormat="1" applyFont="1" applyFill="1" applyBorder="1" applyAlignment="1">
      <alignment horizontal="left" vertical="center"/>
    </xf>
    <xf numFmtId="0" fontId="34" fillId="4" borderId="25" xfId="0" applyNumberFormat="1" applyFont="1" applyFill="1" applyBorder="1" applyAlignment="1">
      <alignment horizontal="left" vertical="center"/>
    </xf>
    <xf numFmtId="0" fontId="38" fillId="4" borderId="5" xfId="0" applyFont="1" applyFill="1" applyBorder="1" applyAlignment="1">
      <alignment horizontal="center" vertical="center"/>
    </xf>
    <xf numFmtId="0" fontId="30" fillId="0" borderId="20" xfId="0" quotePrefix="1" applyFont="1" applyBorder="1" applyAlignment="1">
      <alignment horizontal="right" vertical="center"/>
    </xf>
    <xf numFmtId="0" fontId="30" fillId="0" borderId="24" xfId="0" quotePrefix="1" applyFont="1" applyBorder="1" applyAlignment="1">
      <alignment horizontal="right" vertical="center"/>
    </xf>
    <xf numFmtId="0" fontId="35" fillId="0" borderId="6" xfId="0" applyFont="1" applyBorder="1" applyAlignment="1" applyProtection="1">
      <alignment horizontal="left" vertical="top"/>
      <protection locked="0"/>
    </xf>
    <xf numFmtId="0" fontId="35" fillId="0" borderId="21" xfId="0" applyFont="1" applyBorder="1" applyAlignment="1" applyProtection="1">
      <alignment horizontal="left" vertical="top"/>
      <protection locked="0"/>
    </xf>
    <xf numFmtId="0" fontId="35" fillId="0" borderId="31" xfId="0" applyFont="1" applyBorder="1" applyAlignment="1" applyProtection="1">
      <alignment horizontal="left" vertical="top"/>
      <protection locked="0"/>
    </xf>
    <xf numFmtId="0" fontId="35" fillId="0" borderId="9" xfId="0" applyFont="1" applyBorder="1" applyAlignment="1" applyProtection="1">
      <alignment horizontal="left" vertical="top"/>
      <protection locked="0"/>
    </xf>
    <xf numFmtId="0" fontId="35" fillId="0" borderId="0" xfId="0" applyFont="1" applyBorder="1" applyAlignment="1" applyProtection="1">
      <alignment horizontal="left" vertical="top"/>
      <protection locked="0"/>
    </xf>
    <xf numFmtId="0" fontId="35" fillId="0" borderId="5" xfId="0" applyFont="1" applyBorder="1" applyAlignment="1" applyProtection="1">
      <alignment horizontal="left" vertical="top"/>
      <protection locked="0"/>
    </xf>
    <xf numFmtId="0" fontId="35" fillId="0" borderId="12" xfId="0" applyFont="1" applyBorder="1" applyAlignment="1" applyProtection="1">
      <alignment horizontal="left" vertical="top"/>
      <protection locked="0"/>
    </xf>
    <xf numFmtId="0" fontId="35" fillId="0" borderId="22" xfId="0" applyFont="1" applyBorder="1" applyAlignment="1" applyProtection="1">
      <alignment horizontal="left" vertical="top"/>
      <protection locked="0"/>
    </xf>
    <xf numFmtId="0" fontId="35" fillId="0" borderId="32" xfId="0" applyFont="1" applyBorder="1" applyAlignment="1" applyProtection="1">
      <alignment horizontal="left" vertical="top"/>
      <protection locked="0"/>
    </xf>
    <xf numFmtId="14" fontId="35" fillId="0" borderId="26" xfId="0" applyNumberFormat="1" applyFont="1" applyBorder="1" applyAlignment="1" applyProtection="1">
      <alignment horizontal="left" vertical="center"/>
      <protection locked="0"/>
    </xf>
    <xf numFmtId="14" fontId="35" fillId="0" borderId="27" xfId="0" applyNumberFormat="1" applyFont="1" applyBorder="1" applyAlignment="1" applyProtection="1">
      <alignment horizontal="left" vertical="center"/>
      <protection locked="0"/>
    </xf>
    <xf numFmtId="14" fontId="35" fillId="0" borderId="33" xfId="0" applyNumberFormat="1" applyFont="1" applyBorder="1" applyAlignment="1" applyProtection="1">
      <alignment horizontal="left" vertical="center"/>
      <protection locked="0"/>
    </xf>
    <xf numFmtId="0" fontId="34" fillId="0" borderId="1" xfId="0" applyFont="1" applyBorder="1" applyAlignment="1">
      <alignment horizontal="left" vertical="center" wrapText="1"/>
    </xf>
    <xf numFmtId="0" fontId="34" fillId="0" borderId="16" xfId="0" applyFont="1" applyBorder="1" applyAlignment="1">
      <alignment horizontal="left" vertical="center" wrapText="1"/>
    </xf>
    <xf numFmtId="0" fontId="26" fillId="0" borderId="0" xfId="0" applyFont="1" applyBorder="1" applyAlignment="1">
      <alignment horizontal="left" vertical="center"/>
    </xf>
    <xf numFmtId="0" fontId="35" fillId="0" borderId="9" xfId="0" applyNumberFormat="1" applyFont="1" applyBorder="1" applyAlignment="1" applyProtection="1">
      <alignment horizontal="left" vertical="center"/>
      <protection locked="0"/>
    </xf>
    <xf numFmtId="0" fontId="35" fillId="0" borderId="0" xfId="0" applyNumberFormat="1" applyFont="1" applyBorder="1" applyAlignment="1" applyProtection="1">
      <alignment horizontal="left" vertical="center"/>
      <protection locked="0"/>
    </xf>
    <xf numFmtId="0" fontId="35" fillId="0" borderId="5" xfId="0" applyNumberFormat="1" applyFont="1" applyBorder="1" applyAlignment="1" applyProtection="1">
      <alignment horizontal="left" vertical="center"/>
      <protection locked="0"/>
    </xf>
    <xf numFmtId="0" fontId="25" fillId="0"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3300"/>
      <color rgb="FFFF0000"/>
      <color rgb="FF006BB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0630081W-FS-1\home$\Users\cpojolat\Documents\Travail%20IEN%202018-19\CPC%20divers%20BAC%20BEP%20BP%20CAP\BP%20electricien%20grilles%20notation%20CCF%20-%20Nom%20Pr&#233;nom%20candidat%20-%20V%201d&#233;c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Description des 4 Niveaux"/>
      <sheetName val="E1"/>
      <sheetName val="E21"/>
      <sheetName val="E22"/>
      <sheetName val="E3"/>
      <sheetName val="E31 (4)"/>
      <sheetName val="E32 (3)"/>
      <sheetName val="E33 (2)"/>
      <sheetName val="Récap CCF BAC PRO MELEC"/>
    </sheetNames>
    <sheetDataSet>
      <sheetData sheetId="0" refreshError="1"/>
      <sheetData sheetId="1" refreshError="1">
        <row r="8">
          <cell r="D8" t="str">
            <v>Compétence non acquise</v>
          </cell>
        </row>
        <row r="11">
          <cell r="D11" t="str">
            <v>Compétence en cours d'acquisition non stabilisée</v>
          </cell>
        </row>
        <row r="14">
          <cell r="D14" t="str">
            <v>Compétence partiellement aquise</v>
          </cell>
        </row>
        <row r="17">
          <cell r="D17" t="str">
            <v>Compétence totalement acquise et transférable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2"/>
  <sheetViews>
    <sheetView tabSelected="1" zoomScale="110" zoomScaleNormal="110" workbookViewId="0">
      <selection activeCell="C10" sqref="C10"/>
    </sheetView>
  </sheetViews>
  <sheetFormatPr baseColWidth="10" defaultRowHeight="15" x14ac:dyDescent="0.25"/>
  <cols>
    <col min="1" max="1" width="0.85546875" customWidth="1"/>
    <col min="2" max="2" width="16.85546875" customWidth="1"/>
    <col min="3" max="3" width="27.42578125" customWidth="1"/>
    <col min="4" max="4" width="5.7109375" customWidth="1"/>
    <col min="8" max="8" width="52.28515625" customWidth="1"/>
    <col min="9" max="9" width="1.5703125" customWidth="1"/>
    <col min="10" max="10" width="4.7109375" customWidth="1"/>
  </cols>
  <sheetData>
    <row r="1" spans="2:15" ht="5.25" customHeight="1" thickBot="1" x14ac:dyDescent="0.3">
      <c r="C1" s="33"/>
    </row>
    <row r="2" spans="2:15" ht="26.25" x14ac:dyDescent="0.25">
      <c r="B2" s="156"/>
      <c r="C2" s="157"/>
      <c r="D2" s="158" t="s">
        <v>40</v>
      </c>
      <c r="E2" s="157"/>
      <c r="F2" s="157"/>
      <c r="G2" s="157"/>
      <c r="H2" s="159"/>
      <c r="I2" s="35"/>
    </row>
    <row r="3" spans="2:15" x14ac:dyDescent="0.25">
      <c r="B3" s="160"/>
      <c r="C3" s="161"/>
      <c r="D3" s="161"/>
      <c r="E3" s="161"/>
      <c r="F3" s="161"/>
      <c r="G3" s="161"/>
      <c r="H3" s="162"/>
      <c r="I3" s="36"/>
    </row>
    <row r="4" spans="2:15" ht="21" thickBot="1" x14ac:dyDescent="0.35">
      <c r="B4" s="163"/>
      <c r="C4" s="164"/>
      <c r="D4" s="165" t="s">
        <v>90</v>
      </c>
      <c r="E4" s="164"/>
      <c r="F4" s="164"/>
      <c r="G4" s="164"/>
      <c r="H4" s="166"/>
      <c r="I4" s="37"/>
    </row>
    <row r="5" spans="2:15" ht="15.75" thickBot="1" x14ac:dyDescent="0.3">
      <c r="B5" s="125"/>
      <c r="C5" s="167"/>
      <c r="D5" s="125"/>
      <c r="E5" s="168"/>
      <c r="F5" s="168"/>
      <c r="G5" s="168"/>
      <c r="H5" s="168"/>
      <c r="I5" s="38"/>
    </row>
    <row r="6" spans="2:15" ht="15.75" customHeight="1" x14ac:dyDescent="0.25">
      <c r="B6" s="207" t="s">
        <v>25</v>
      </c>
      <c r="C6" s="208"/>
      <c r="D6" s="125"/>
      <c r="E6" s="209" t="s">
        <v>91</v>
      </c>
      <c r="F6" s="209"/>
      <c r="G6" s="209"/>
      <c r="H6" s="209"/>
      <c r="I6" s="38"/>
      <c r="K6" s="67"/>
      <c r="L6" s="67"/>
      <c r="M6" s="67"/>
      <c r="N6" s="67"/>
      <c r="O6" s="67"/>
    </row>
    <row r="7" spans="2:15" ht="15" customHeight="1" x14ac:dyDescent="0.25">
      <c r="B7" s="137"/>
      <c r="C7" s="169"/>
      <c r="D7" s="125"/>
      <c r="E7" s="209"/>
      <c r="F7" s="209"/>
      <c r="G7" s="209"/>
      <c r="H7" s="209"/>
      <c r="I7" s="38"/>
      <c r="K7" s="67"/>
      <c r="L7" s="67"/>
      <c r="M7" s="67"/>
      <c r="N7" s="67"/>
      <c r="O7" s="67"/>
    </row>
    <row r="8" spans="2:15" ht="15" customHeight="1" x14ac:dyDescent="0.25">
      <c r="B8" s="170" t="s">
        <v>18</v>
      </c>
      <c r="C8" s="171" t="s">
        <v>94</v>
      </c>
      <c r="D8" s="125"/>
      <c r="E8" s="209"/>
      <c r="F8" s="209"/>
      <c r="G8" s="209"/>
      <c r="H8" s="209"/>
      <c r="I8" s="14"/>
      <c r="K8" s="69"/>
      <c r="L8" s="69"/>
      <c r="M8" s="69"/>
      <c r="N8" s="69"/>
      <c r="O8" s="67"/>
    </row>
    <row r="9" spans="2:15" ht="15" customHeight="1" x14ac:dyDescent="0.25">
      <c r="B9" s="170"/>
      <c r="C9" s="169"/>
      <c r="D9" s="125"/>
      <c r="E9" s="209"/>
      <c r="F9" s="209"/>
      <c r="G9" s="209"/>
      <c r="H9" s="209"/>
      <c r="I9" s="39"/>
      <c r="K9" s="69"/>
      <c r="L9" s="69"/>
      <c r="M9" s="69"/>
      <c r="N9" s="69"/>
      <c r="O9" s="67"/>
    </row>
    <row r="10" spans="2:15" ht="15" customHeight="1" x14ac:dyDescent="0.25">
      <c r="B10" s="170" t="s">
        <v>19</v>
      </c>
      <c r="C10" s="172">
        <v>2024</v>
      </c>
      <c r="D10" s="125"/>
      <c r="E10" s="209"/>
      <c r="F10" s="209"/>
      <c r="G10" s="209"/>
      <c r="H10" s="209"/>
      <c r="I10" s="40"/>
      <c r="K10" s="69"/>
      <c r="L10" s="69"/>
      <c r="M10" s="69"/>
      <c r="N10" s="69"/>
      <c r="O10" s="67"/>
    </row>
    <row r="11" spans="2:15" ht="15" customHeight="1" x14ac:dyDescent="0.25">
      <c r="B11" s="170"/>
      <c r="C11" s="169"/>
      <c r="D11" s="125"/>
      <c r="E11" s="209"/>
      <c r="F11" s="209"/>
      <c r="G11" s="209"/>
      <c r="H11" s="209"/>
      <c r="I11" s="40"/>
      <c r="K11" s="69"/>
      <c r="L11" s="69"/>
      <c r="M11" s="69"/>
      <c r="N11" s="69"/>
      <c r="O11" s="67"/>
    </row>
    <row r="12" spans="2:15" ht="15" customHeight="1" x14ac:dyDescent="0.25">
      <c r="B12" s="170" t="s">
        <v>20</v>
      </c>
      <c r="C12" s="171" t="s">
        <v>21</v>
      </c>
      <c r="D12" s="125"/>
      <c r="E12" s="209"/>
      <c r="F12" s="209"/>
      <c r="G12" s="209"/>
      <c r="H12" s="209"/>
      <c r="I12" s="39"/>
      <c r="K12" s="69"/>
      <c r="L12" s="69"/>
      <c r="M12" s="69"/>
      <c r="N12" s="69"/>
      <c r="O12" s="67"/>
    </row>
    <row r="13" spans="2:15" ht="15" customHeight="1" x14ac:dyDescent="0.25">
      <c r="B13" s="170"/>
      <c r="C13" s="169"/>
      <c r="D13" s="125"/>
      <c r="E13" s="209"/>
      <c r="F13" s="209"/>
      <c r="G13" s="209"/>
      <c r="H13" s="209"/>
      <c r="I13" s="39"/>
      <c r="K13" s="69"/>
      <c r="L13" s="69"/>
      <c r="M13" s="69"/>
      <c r="N13" s="69"/>
      <c r="O13" s="67"/>
    </row>
    <row r="14" spans="2:15" ht="15" customHeight="1" x14ac:dyDescent="0.25">
      <c r="B14" s="170" t="s">
        <v>22</v>
      </c>
      <c r="C14" s="171" t="s">
        <v>23</v>
      </c>
      <c r="D14" s="125"/>
      <c r="E14" s="209"/>
      <c r="F14" s="209"/>
      <c r="G14" s="209"/>
      <c r="H14" s="209"/>
      <c r="I14" s="39"/>
      <c r="K14" s="69"/>
      <c r="L14" s="69"/>
      <c r="M14" s="69"/>
      <c r="N14" s="69"/>
      <c r="O14" s="67"/>
    </row>
    <row r="15" spans="2:15" ht="15" customHeight="1" x14ac:dyDescent="0.25">
      <c r="B15" s="170"/>
      <c r="C15" s="169"/>
      <c r="D15" s="125"/>
      <c r="E15" s="209"/>
      <c r="F15" s="209"/>
      <c r="G15" s="209"/>
      <c r="H15" s="209"/>
      <c r="I15" s="39"/>
      <c r="K15" s="67"/>
      <c r="L15" s="67"/>
      <c r="M15" s="67"/>
      <c r="N15" s="67"/>
      <c r="O15" s="67"/>
    </row>
    <row r="16" spans="2:15" ht="15" customHeight="1" x14ac:dyDescent="0.25">
      <c r="B16" s="170" t="s">
        <v>26</v>
      </c>
      <c r="C16" s="171"/>
      <c r="D16" s="125"/>
      <c r="E16" s="209"/>
      <c r="F16" s="209"/>
      <c r="G16" s="209"/>
      <c r="H16" s="209"/>
      <c r="I16" s="41"/>
      <c r="K16" s="68"/>
      <c r="L16" s="67"/>
      <c r="M16" s="67"/>
      <c r="N16" s="67"/>
      <c r="O16" s="67"/>
    </row>
    <row r="17" spans="2:15" ht="15" customHeight="1" x14ac:dyDescent="0.25">
      <c r="B17" s="170"/>
      <c r="C17" s="169"/>
      <c r="D17" s="125"/>
      <c r="E17" s="209"/>
      <c r="F17" s="209"/>
      <c r="G17" s="209"/>
      <c r="H17" s="209"/>
      <c r="I17" s="41"/>
      <c r="K17" s="67"/>
      <c r="L17" s="67"/>
      <c r="M17" s="67"/>
      <c r="N17" s="67"/>
      <c r="O17" s="67"/>
    </row>
    <row r="18" spans="2:15" ht="15" customHeight="1" x14ac:dyDescent="0.25">
      <c r="B18" s="170" t="s">
        <v>24</v>
      </c>
      <c r="C18" s="171"/>
      <c r="D18" s="125"/>
      <c r="E18" s="209"/>
      <c r="F18" s="209"/>
      <c r="G18" s="209"/>
      <c r="H18" s="209"/>
      <c r="I18" s="41"/>
      <c r="K18" s="67"/>
      <c r="L18" s="67"/>
      <c r="M18" s="67"/>
      <c r="N18" s="67"/>
      <c r="O18" s="67"/>
    </row>
    <row r="19" spans="2:15" ht="15" customHeight="1" x14ac:dyDescent="0.25">
      <c r="B19" s="170"/>
      <c r="C19" s="169"/>
      <c r="D19" s="125"/>
      <c r="E19" s="209"/>
      <c r="F19" s="209"/>
      <c r="G19" s="209"/>
      <c r="H19" s="209"/>
      <c r="I19" s="41"/>
      <c r="K19" s="67"/>
      <c r="L19" s="67"/>
      <c r="M19" s="67"/>
      <c r="N19" s="67"/>
      <c r="O19" s="67"/>
    </row>
    <row r="20" spans="2:15" ht="15.75" customHeight="1" thickBot="1" x14ac:dyDescent="0.3">
      <c r="B20" s="152"/>
      <c r="C20" s="173"/>
      <c r="D20" s="125"/>
      <c r="E20" s="209"/>
      <c r="F20" s="209"/>
      <c r="G20" s="209"/>
      <c r="H20" s="209"/>
      <c r="I20" s="14"/>
      <c r="K20" s="67"/>
      <c r="L20" s="67"/>
      <c r="M20" s="67"/>
      <c r="N20" s="67"/>
    </row>
    <row r="21" spans="2:15" ht="49.5" customHeight="1" x14ac:dyDescent="0.25">
      <c r="B21" s="125"/>
      <c r="C21" s="167"/>
      <c r="D21" s="125"/>
      <c r="E21" s="209"/>
      <c r="F21" s="209"/>
      <c r="G21" s="209"/>
      <c r="H21" s="209"/>
      <c r="I21" s="14"/>
      <c r="K21" s="67"/>
      <c r="L21" s="67"/>
      <c r="M21" s="67"/>
      <c r="N21" s="67"/>
    </row>
    <row r="22" spans="2:15" ht="49.5" customHeight="1" x14ac:dyDescent="0.25">
      <c r="B22" s="125"/>
      <c r="C22" s="167"/>
      <c r="D22" s="125"/>
      <c r="E22" s="209"/>
      <c r="F22" s="209"/>
      <c r="G22" s="209"/>
      <c r="H22" s="209"/>
      <c r="I22" s="14"/>
      <c r="K22" s="67"/>
      <c r="L22" s="67"/>
      <c r="M22" s="67"/>
      <c r="N22" s="67"/>
    </row>
    <row r="23" spans="2:15" ht="24" customHeight="1" x14ac:dyDescent="0.25">
      <c r="B23" s="125"/>
      <c r="C23" s="167"/>
      <c r="D23" s="125"/>
      <c r="E23" s="209"/>
      <c r="F23" s="209"/>
      <c r="G23" s="209"/>
      <c r="H23" s="209"/>
      <c r="I23" s="14"/>
      <c r="K23" s="67"/>
      <c r="L23" s="67"/>
      <c r="M23" s="67"/>
      <c r="N23" s="67"/>
    </row>
    <row r="24" spans="2:15" ht="49.5" hidden="1" customHeight="1" x14ac:dyDescent="0.25">
      <c r="B24" s="125"/>
      <c r="C24" s="167"/>
      <c r="D24" s="125"/>
      <c r="E24" s="209"/>
      <c r="F24" s="209"/>
      <c r="G24" s="209"/>
      <c r="H24" s="209"/>
      <c r="I24" s="14"/>
      <c r="K24" s="67"/>
      <c r="L24" s="67"/>
      <c r="M24" s="67"/>
      <c r="N24" s="67"/>
    </row>
    <row r="25" spans="2:15" ht="72" hidden="1" customHeight="1" x14ac:dyDescent="0.25">
      <c r="B25" s="45"/>
      <c r="C25" s="174"/>
      <c r="D25" s="125"/>
      <c r="E25" s="209"/>
      <c r="F25" s="209"/>
      <c r="G25" s="209"/>
      <c r="H25" s="209"/>
      <c r="I25" s="14"/>
      <c r="K25" s="67"/>
      <c r="L25" s="67"/>
      <c r="M25" s="67"/>
      <c r="N25" s="67"/>
    </row>
    <row r="26" spans="2:15" ht="15.75" customHeight="1" thickBot="1" x14ac:dyDescent="0.3">
      <c r="B26" s="138"/>
      <c r="C26" s="175"/>
      <c r="D26" s="125"/>
      <c r="E26" s="125"/>
      <c r="F26" s="125"/>
      <c r="G26" s="125"/>
      <c r="H26" s="125"/>
      <c r="K26" s="67"/>
      <c r="L26" s="67"/>
      <c r="M26" s="67"/>
      <c r="N26" s="67"/>
    </row>
    <row r="27" spans="2:15" ht="15" customHeight="1" x14ac:dyDescent="0.25">
      <c r="B27" s="176"/>
      <c r="C27" s="177"/>
      <c r="D27" s="177"/>
      <c r="E27" s="177"/>
      <c r="F27" s="177"/>
      <c r="G27" s="177"/>
      <c r="H27" s="178"/>
      <c r="K27" s="67"/>
      <c r="L27" s="67"/>
      <c r="M27" s="67"/>
      <c r="N27" s="67"/>
    </row>
    <row r="28" spans="2:15" ht="15.75" x14ac:dyDescent="0.25">
      <c r="B28" s="179" t="s">
        <v>88</v>
      </c>
      <c r="C28" s="180"/>
      <c r="D28" s="180"/>
      <c r="E28" s="180"/>
      <c r="F28" s="180"/>
      <c r="G28" s="180"/>
      <c r="H28" s="181"/>
      <c r="I28" s="42"/>
      <c r="K28" s="67"/>
      <c r="L28" s="67"/>
      <c r="M28" s="67"/>
      <c r="N28" s="67"/>
    </row>
    <row r="29" spans="2:15" ht="8.25" customHeight="1" x14ac:dyDescent="0.25">
      <c r="B29" s="182"/>
      <c r="C29" s="183"/>
      <c r="D29" s="183"/>
      <c r="E29" s="183"/>
      <c r="F29" s="183"/>
      <c r="G29" s="183"/>
      <c r="H29" s="184"/>
      <c r="I29" s="43"/>
      <c r="K29" s="67"/>
      <c r="L29" s="67"/>
      <c r="M29" s="67"/>
      <c r="N29" s="67"/>
    </row>
    <row r="30" spans="2:15" ht="122.45" customHeight="1" x14ac:dyDescent="0.25">
      <c r="B30" s="210" t="s">
        <v>92</v>
      </c>
      <c r="C30" s="211"/>
      <c r="D30" s="211"/>
      <c r="E30" s="211"/>
      <c r="F30" s="211"/>
      <c r="G30" s="211"/>
      <c r="H30" s="212"/>
      <c r="I30" s="42"/>
      <c r="K30" s="67"/>
      <c r="L30" s="67"/>
      <c r="M30" s="67"/>
      <c r="N30" s="67"/>
    </row>
    <row r="31" spans="2:15" ht="7.5" customHeight="1" x14ac:dyDescent="0.25">
      <c r="B31" s="137"/>
      <c r="C31" s="185"/>
      <c r="D31" s="186"/>
      <c r="E31" s="186"/>
      <c r="F31" s="186"/>
      <c r="G31" s="186"/>
      <c r="H31" s="187"/>
    </row>
    <row r="32" spans="2:15" x14ac:dyDescent="0.25">
      <c r="B32" s="188" t="s">
        <v>28</v>
      </c>
      <c r="C32" s="189"/>
      <c r="D32" s="190"/>
      <c r="E32" s="190"/>
      <c r="F32" s="190"/>
      <c r="G32" s="190"/>
      <c r="H32" s="191"/>
    </row>
    <row r="33" spans="2:9" x14ac:dyDescent="0.25">
      <c r="B33" s="192" t="s">
        <v>36</v>
      </c>
      <c r="C33" s="185"/>
      <c r="D33" s="186"/>
      <c r="E33" s="186"/>
      <c r="F33" s="186"/>
      <c r="G33" s="186"/>
      <c r="H33" s="187"/>
    </row>
    <row r="34" spans="2:9" ht="6" customHeight="1" x14ac:dyDescent="0.25">
      <c r="B34" s="137"/>
      <c r="C34" s="193"/>
      <c r="D34" s="193"/>
      <c r="E34" s="193"/>
      <c r="F34" s="193"/>
      <c r="G34" s="193"/>
      <c r="H34" s="194"/>
    </row>
    <row r="35" spans="2:9" x14ac:dyDescent="0.25">
      <c r="B35" s="192" t="s">
        <v>29</v>
      </c>
      <c r="C35" s="190"/>
      <c r="D35" s="190"/>
      <c r="E35" s="190"/>
      <c r="F35" s="190"/>
      <c r="G35" s="190"/>
      <c r="H35" s="191"/>
    </row>
    <row r="36" spans="2:9" x14ac:dyDescent="0.25">
      <c r="B36" s="192" t="s">
        <v>35</v>
      </c>
      <c r="C36" s="193"/>
      <c r="D36" s="193"/>
      <c r="E36" s="193"/>
      <c r="F36" s="193"/>
      <c r="G36" s="193"/>
      <c r="H36" s="194"/>
    </row>
    <row r="37" spans="2:9" ht="10.5" customHeight="1" thickBot="1" x14ac:dyDescent="0.3">
      <c r="B37" s="195"/>
      <c r="C37" s="196"/>
      <c r="D37" s="196"/>
      <c r="E37" s="196"/>
      <c r="F37" s="196"/>
      <c r="G37" s="196"/>
      <c r="H37" s="197"/>
      <c r="I37" s="43"/>
    </row>
    <row r="38" spans="2:9" x14ac:dyDescent="0.25">
      <c r="C38" s="33"/>
    </row>
    <row r="39" spans="2:9" x14ac:dyDescent="0.25">
      <c r="B39" s="44"/>
      <c r="C39" s="44"/>
      <c r="D39" s="44"/>
      <c r="E39" s="44"/>
      <c r="F39" s="44"/>
      <c r="G39" s="44"/>
      <c r="H39" s="44"/>
      <c r="I39" s="44"/>
    </row>
    <row r="40" spans="2:9" x14ac:dyDescent="0.25">
      <c r="C40" s="33"/>
    </row>
    <row r="41" spans="2:9" x14ac:dyDescent="0.25">
      <c r="C41" s="33"/>
    </row>
    <row r="42" spans="2:9" x14ac:dyDescent="0.25">
      <c r="C42" s="33"/>
    </row>
  </sheetData>
  <mergeCells count="3">
    <mergeCell ref="B6:C6"/>
    <mergeCell ref="E6:H25"/>
    <mergeCell ref="B30:H30"/>
  </mergeCells>
  <pageMargins left="0.39370078740157483" right="0.39370078740157483" top="0.39370078740157483" bottom="0.39370078740157483" header="0.31496062992125984" footer="0.31496062992125984"/>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5"/>
  <sheetViews>
    <sheetView topLeftCell="A19" zoomScale="110" zoomScaleNormal="110" workbookViewId="0">
      <selection activeCell="B3" sqref="B3"/>
    </sheetView>
  </sheetViews>
  <sheetFormatPr baseColWidth="10" defaultRowHeight="15" x14ac:dyDescent="0.25"/>
  <cols>
    <col min="1" max="1" width="1.7109375" customWidth="1"/>
    <col min="2" max="2" width="6.140625" customWidth="1"/>
    <col min="3" max="3" width="2.7109375" customWidth="1"/>
    <col min="4" max="4" width="66.28515625" customWidth="1"/>
    <col min="5" max="5" width="2.7109375" customWidth="1"/>
    <col min="6" max="6" width="13.28515625" customWidth="1"/>
    <col min="7" max="7" width="1.28515625" customWidth="1"/>
  </cols>
  <sheetData>
    <row r="1" spans="2:6" ht="6.75" customHeight="1" thickBot="1" x14ac:dyDescent="0.3"/>
    <row r="2" spans="2:6" ht="26.25" x14ac:dyDescent="0.25">
      <c r="B2" s="126"/>
      <c r="C2" s="127"/>
      <c r="D2" s="128" t="str">
        <f>'données Admin'!D2</f>
        <v>BTS électrotechnique</v>
      </c>
      <c r="E2" s="127"/>
      <c r="F2" s="129"/>
    </row>
    <row r="3" spans="2:6" ht="18" x14ac:dyDescent="0.25">
      <c r="B3" s="130"/>
      <c r="C3" s="131"/>
      <c r="D3" s="100"/>
      <c r="E3" s="131"/>
      <c r="F3" s="132"/>
    </row>
    <row r="4" spans="2:6" ht="21" thickBot="1" x14ac:dyDescent="0.3">
      <c r="B4" s="133"/>
      <c r="C4" s="134"/>
      <c r="D4" s="135" t="str">
        <f>'données Admin'!D4</f>
        <v>Grille d'évaluation ponctuelle pratique de l'unité U51</v>
      </c>
      <c r="E4" s="134"/>
      <c r="F4" s="136"/>
    </row>
    <row r="5" spans="2:6" ht="18" x14ac:dyDescent="0.25">
      <c r="B5" s="137"/>
      <c r="C5" s="138"/>
      <c r="D5" s="139"/>
      <c r="E5" s="138"/>
      <c r="F5" s="140"/>
    </row>
    <row r="6" spans="2:6" ht="18" x14ac:dyDescent="0.25">
      <c r="B6" s="141"/>
      <c r="C6" s="131"/>
      <c r="D6" s="100" t="s">
        <v>30</v>
      </c>
      <c r="E6" s="131"/>
      <c r="F6" s="142"/>
    </row>
    <row r="7" spans="2:6" ht="90" x14ac:dyDescent="0.25">
      <c r="B7" s="137"/>
      <c r="C7" s="138"/>
      <c r="D7" s="138"/>
      <c r="E7" s="138"/>
      <c r="F7" s="155" t="s">
        <v>12</v>
      </c>
    </row>
    <row r="8" spans="2:6" x14ac:dyDescent="0.25">
      <c r="B8" s="143" t="s">
        <v>2</v>
      </c>
      <c r="C8" s="138"/>
      <c r="D8" s="144" t="s">
        <v>13</v>
      </c>
      <c r="E8" s="138"/>
      <c r="F8" s="145">
        <v>0</v>
      </c>
    </row>
    <row r="9" spans="2:6" ht="29.25" x14ac:dyDescent="0.25">
      <c r="B9" s="146"/>
      <c r="C9" s="138"/>
      <c r="D9" s="147" t="s">
        <v>14</v>
      </c>
      <c r="E9" s="138"/>
      <c r="F9" s="148"/>
    </row>
    <row r="10" spans="2:6" x14ac:dyDescent="0.25">
      <c r="B10" s="146"/>
      <c r="C10" s="138"/>
      <c r="D10" s="138"/>
      <c r="E10" s="138"/>
      <c r="F10" s="148"/>
    </row>
    <row r="11" spans="2:6" x14ac:dyDescent="0.25">
      <c r="B11" s="143" t="s">
        <v>3</v>
      </c>
      <c r="C11" s="138"/>
      <c r="D11" s="144" t="s">
        <v>38</v>
      </c>
      <c r="E11" s="138"/>
      <c r="F11" s="149">
        <v>0.4</v>
      </c>
    </row>
    <row r="12" spans="2:6" ht="29.25" x14ac:dyDescent="0.25">
      <c r="B12" s="146"/>
      <c r="C12" s="138"/>
      <c r="D12" s="147" t="s">
        <v>15</v>
      </c>
      <c r="E12" s="138"/>
      <c r="F12" s="148"/>
    </row>
    <row r="13" spans="2:6" x14ac:dyDescent="0.25">
      <c r="B13" s="146"/>
      <c r="C13" s="138"/>
      <c r="D13" s="138"/>
      <c r="E13" s="138"/>
      <c r="F13" s="148"/>
    </row>
    <row r="14" spans="2:6" x14ac:dyDescent="0.25">
      <c r="B14" s="143" t="s">
        <v>4</v>
      </c>
      <c r="C14" s="138"/>
      <c r="D14" s="144" t="s">
        <v>39</v>
      </c>
      <c r="E14" s="138"/>
      <c r="F14" s="150">
        <v>0.75</v>
      </c>
    </row>
    <row r="15" spans="2:6" ht="43.5" x14ac:dyDescent="0.25">
      <c r="B15" s="146"/>
      <c r="C15" s="138"/>
      <c r="D15" s="147" t="s">
        <v>33</v>
      </c>
      <c r="E15" s="138"/>
      <c r="F15" s="148"/>
    </row>
    <row r="16" spans="2:6" x14ac:dyDescent="0.25">
      <c r="B16" s="146"/>
      <c r="C16" s="138"/>
      <c r="D16" s="138"/>
      <c r="E16" s="138"/>
      <c r="F16" s="148"/>
    </row>
    <row r="17" spans="2:6" x14ac:dyDescent="0.25">
      <c r="B17" s="143" t="s">
        <v>5</v>
      </c>
      <c r="C17" s="138"/>
      <c r="D17" s="144" t="s">
        <v>16</v>
      </c>
      <c r="E17" s="138"/>
      <c r="F17" s="149">
        <v>1</v>
      </c>
    </row>
    <row r="18" spans="2:6" ht="43.5" x14ac:dyDescent="0.25">
      <c r="B18" s="137"/>
      <c r="C18" s="138"/>
      <c r="D18" s="147" t="s">
        <v>17</v>
      </c>
      <c r="E18" s="138"/>
      <c r="F18" s="151"/>
    </row>
    <row r="19" spans="2:6" x14ac:dyDescent="0.25">
      <c r="B19" s="137"/>
      <c r="C19" s="138"/>
      <c r="D19" s="138"/>
      <c r="E19" s="138"/>
      <c r="F19" s="151"/>
    </row>
    <row r="20" spans="2:6" x14ac:dyDescent="0.25">
      <c r="B20" s="137"/>
      <c r="C20" s="138"/>
      <c r="D20" s="138"/>
      <c r="E20" s="138"/>
      <c r="F20" s="151"/>
    </row>
    <row r="21" spans="2:6" x14ac:dyDescent="0.25">
      <c r="B21" s="137"/>
      <c r="C21" s="138"/>
      <c r="D21" s="138"/>
      <c r="E21" s="138"/>
      <c r="F21" s="151"/>
    </row>
    <row r="22" spans="2:6" x14ac:dyDescent="0.25">
      <c r="B22" s="137"/>
      <c r="C22" s="138"/>
      <c r="D22" s="138"/>
      <c r="E22" s="138"/>
      <c r="F22" s="151"/>
    </row>
    <row r="23" spans="2:6" x14ac:dyDescent="0.25">
      <c r="B23" s="137"/>
      <c r="C23" s="138"/>
      <c r="D23" s="138"/>
      <c r="E23" s="138"/>
      <c r="F23" s="151"/>
    </row>
    <row r="24" spans="2:6" x14ac:dyDescent="0.25">
      <c r="B24" s="137"/>
      <c r="C24" s="138"/>
      <c r="D24" s="138"/>
      <c r="E24" s="138"/>
      <c r="F24" s="151"/>
    </row>
    <row r="25" spans="2:6" ht="15.75" thickBot="1" x14ac:dyDescent="0.3">
      <c r="B25" s="152"/>
      <c r="C25" s="153"/>
      <c r="D25" s="153"/>
      <c r="E25" s="153"/>
      <c r="F25" s="154"/>
    </row>
  </sheetData>
  <pageMargins left="0.39370078740157483" right="0.39370078740157483"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7"/>
  <sheetViews>
    <sheetView topLeftCell="A67" zoomScale="85" zoomScaleNormal="85" workbookViewId="0">
      <selection activeCell="E3" sqref="E3:H3"/>
    </sheetView>
  </sheetViews>
  <sheetFormatPr baseColWidth="10" defaultRowHeight="15" x14ac:dyDescent="0.25"/>
  <cols>
    <col min="1" max="1" width="1" customWidth="1"/>
    <col min="2" max="2" width="8.28515625" customWidth="1"/>
    <col min="3" max="3" width="62.7109375" customWidth="1"/>
    <col min="4" max="4" width="23" customWidth="1"/>
    <col min="5" max="5" width="12.5703125" customWidth="1"/>
    <col min="6" max="6" width="12.7109375" customWidth="1"/>
    <col min="7" max="7" width="13.28515625" customWidth="1"/>
    <col min="8" max="8" width="12.28515625" customWidth="1"/>
    <col min="9" max="9" width="3.28515625" hidden="1" customWidth="1"/>
    <col min="10" max="11" width="7.42578125" customWidth="1"/>
    <col min="12" max="12" width="12.7109375" style="23" customWidth="1"/>
    <col min="13" max="13" width="2.5703125" customWidth="1"/>
    <col min="14" max="14" width="12.7109375" style="23" customWidth="1"/>
    <col min="15" max="15" width="2.28515625" customWidth="1"/>
    <col min="16" max="16" width="12.7109375" style="23" customWidth="1"/>
    <col min="17" max="17" width="2.140625" customWidth="1"/>
  </cols>
  <sheetData>
    <row r="1" spans="1:18" ht="6" customHeight="1" thickBot="1" x14ac:dyDescent="0.35">
      <c r="B1" s="1"/>
      <c r="C1" s="2"/>
      <c r="D1" s="1"/>
      <c r="E1" s="1"/>
      <c r="F1" s="1"/>
      <c r="G1" s="1"/>
      <c r="H1" s="1"/>
      <c r="I1" s="3"/>
    </row>
    <row r="2" spans="1:18" ht="24.75" customHeight="1" thickBot="1" x14ac:dyDescent="0.3">
      <c r="B2" s="234" t="str">
        <f>'données Admin'!D2</f>
        <v>BTS électrotechnique</v>
      </c>
      <c r="C2" s="235"/>
      <c r="D2" s="236" t="s">
        <v>41</v>
      </c>
      <c r="E2" s="236"/>
      <c r="F2" s="236"/>
      <c r="G2" s="236"/>
      <c r="H2" s="237"/>
      <c r="I2" s="3"/>
      <c r="L2" s="224" t="s">
        <v>80</v>
      </c>
      <c r="N2" s="224" t="s">
        <v>81</v>
      </c>
      <c r="P2" s="224" t="s">
        <v>82</v>
      </c>
    </row>
    <row r="3" spans="1:18" ht="21" customHeight="1" x14ac:dyDescent="0.25">
      <c r="B3" s="46"/>
      <c r="C3" s="48" t="s">
        <v>93</v>
      </c>
      <c r="D3" s="79"/>
      <c r="E3" s="238">
        <f>'données Admin'!C10</f>
        <v>2024</v>
      </c>
      <c r="F3" s="238"/>
      <c r="G3" s="238"/>
      <c r="H3" s="239"/>
      <c r="I3" s="3"/>
      <c r="L3" s="225"/>
      <c r="N3" s="225"/>
      <c r="P3" s="225"/>
    </row>
    <row r="4" spans="1:18" ht="18.75" customHeight="1" x14ac:dyDescent="0.3">
      <c r="B4" s="47"/>
      <c r="C4" s="99" t="s">
        <v>0</v>
      </c>
      <c r="D4" s="50"/>
      <c r="E4" s="231" t="str">
        <f>'données Admin'!C12</f>
        <v>Prénom 1</v>
      </c>
      <c r="F4" s="232"/>
      <c r="G4" s="231" t="str">
        <f>'données Admin'!C14</f>
        <v>Nom 1</v>
      </c>
      <c r="H4" s="240"/>
      <c r="I4" s="3"/>
      <c r="L4" s="225"/>
      <c r="N4" s="225"/>
      <c r="P4" s="225"/>
    </row>
    <row r="5" spans="1:18" ht="18.75" customHeight="1" x14ac:dyDescent="0.3">
      <c r="B5" s="47"/>
      <c r="C5" s="99" t="s">
        <v>1</v>
      </c>
      <c r="D5" s="50"/>
      <c r="E5" s="231">
        <f>'données Admin'!C18</f>
        <v>0</v>
      </c>
      <c r="F5" s="232"/>
      <c r="G5" s="51"/>
      <c r="H5" s="104"/>
      <c r="I5" s="3"/>
      <c r="L5" s="225"/>
      <c r="N5" s="225"/>
      <c r="P5" s="225"/>
    </row>
    <row r="6" spans="1:18" ht="14.25" customHeight="1" x14ac:dyDescent="0.3">
      <c r="B6" s="118"/>
      <c r="C6" s="221" t="s">
        <v>85</v>
      </c>
      <c r="D6" s="6"/>
      <c r="E6" s="52" t="s">
        <v>2</v>
      </c>
      <c r="F6" s="53" t="s">
        <v>3</v>
      </c>
      <c r="G6" s="53" t="s">
        <v>4</v>
      </c>
      <c r="H6" s="105" t="s">
        <v>5</v>
      </c>
      <c r="I6" s="3"/>
      <c r="L6" s="225"/>
      <c r="N6" s="225"/>
      <c r="P6" s="225"/>
    </row>
    <row r="7" spans="1:18" ht="75" customHeight="1" x14ac:dyDescent="0.3">
      <c r="B7" s="4"/>
      <c r="C7" s="222"/>
      <c r="D7" s="7"/>
      <c r="E7" s="115" t="str">
        <f>'[1]Description des 4 Niveaux'!D8</f>
        <v>Compétence non acquise</v>
      </c>
      <c r="F7" s="102" t="str">
        <f>'[1]Description des 4 Niveaux'!D11</f>
        <v>Compétence en cours d'acquisition non stabilisée</v>
      </c>
      <c r="G7" s="102" t="str">
        <f>'[1]Description des 4 Niveaux'!D14</f>
        <v>Compétence partiellement aquise</v>
      </c>
      <c r="H7" s="106" t="str">
        <f>'[1]Description des 4 Niveaux'!D17</f>
        <v>Compétence totalement acquise et transférable</v>
      </c>
      <c r="I7" s="3"/>
      <c r="L7" s="225"/>
      <c r="N7" s="225"/>
      <c r="P7" s="225"/>
    </row>
    <row r="8" spans="1:18" ht="46.5" customHeight="1" x14ac:dyDescent="0.3">
      <c r="B8" s="4"/>
      <c r="C8" s="222"/>
      <c r="D8" s="7"/>
      <c r="E8" s="213">
        <v>0</v>
      </c>
      <c r="F8" s="215" t="s">
        <v>83</v>
      </c>
      <c r="G8" s="217">
        <v>0.75</v>
      </c>
      <c r="H8" s="219" t="s">
        <v>84</v>
      </c>
      <c r="I8" s="3"/>
      <c r="L8" s="226"/>
      <c r="N8" s="226"/>
      <c r="P8" s="226"/>
    </row>
    <row r="9" spans="1:18" s="22" customFormat="1" ht="12.75" customHeight="1" thickBot="1" x14ac:dyDescent="0.35">
      <c r="B9" s="119"/>
      <c r="C9" s="223"/>
      <c r="D9" s="117"/>
      <c r="E9" s="214"/>
      <c r="F9" s="216"/>
      <c r="G9" s="218"/>
      <c r="H9" s="220"/>
      <c r="I9" s="92"/>
      <c r="L9" s="198"/>
      <c r="N9" s="198"/>
      <c r="P9" s="198"/>
    </row>
    <row r="10" spans="1:18" s="87" customFormat="1" ht="27.75" customHeight="1" thickBot="1" x14ac:dyDescent="0.25">
      <c r="B10" s="88"/>
      <c r="C10" s="116"/>
      <c r="D10" s="101"/>
      <c r="E10" s="101"/>
      <c r="F10" s="101"/>
      <c r="G10" s="101"/>
      <c r="H10" s="107"/>
      <c r="I10" s="89"/>
      <c r="L10" s="206"/>
      <c r="M10" s="90"/>
      <c r="N10" s="199"/>
      <c r="O10" s="90"/>
      <c r="P10" s="199"/>
      <c r="R10" s="91" t="str">
        <f>IF((COUNTBLANK(L10)+COUNTBLANK(N10)+COUNTBLANK(P10))=3,"À COMPLETER",IF((COUNTBLANK(L10)+COUNTBLANK(N10)+COUNTBLANK(P10))=2,"","ERREUR"))</f>
        <v>À COMPLETER</v>
      </c>
    </row>
    <row r="11" spans="1:18" s="87" customFormat="1" ht="15.75" customHeight="1" thickBot="1" x14ac:dyDescent="0.25">
      <c r="B11" s="88"/>
      <c r="C11" s="241" t="s">
        <v>32</v>
      </c>
      <c r="D11" s="241"/>
      <c r="E11" s="241"/>
      <c r="F11" s="241"/>
      <c r="G11" s="241"/>
      <c r="H11" s="242"/>
      <c r="I11" s="89"/>
      <c r="L11" s="200"/>
      <c r="M11" s="90"/>
      <c r="N11" s="200"/>
      <c r="O11" s="90"/>
      <c r="P11" s="200"/>
      <c r="R11" s="91"/>
    </row>
    <row r="12" spans="1:18" ht="48" customHeight="1" thickBot="1" x14ac:dyDescent="0.35">
      <c r="B12" s="54">
        <v>0.25</v>
      </c>
      <c r="C12" s="93" t="s">
        <v>87</v>
      </c>
      <c r="D12" s="10"/>
      <c r="E12" s="11"/>
      <c r="F12" s="12"/>
      <c r="G12" s="11"/>
      <c r="H12" s="13"/>
      <c r="I12" s="3" t="str">
        <f>IF(COUNTBLANK(E12) + COUNTBLANK(F12) + COUNTBLANK(G12)+ COUNTBLANK(H12 )= 3, IF(E12="X",0,IF(F12="X",F13,IF(G12="X",G13,IF(H12="X",H13,0)))),"erreur")</f>
        <v>erreur</v>
      </c>
      <c r="J12" s="84" t="str">
        <f>IF(COUNTBLANK(E12) + COUNTBLANK(F12) + COUNTBLANK(G12)+ COUNTBLANK(H12 )= 3,"","D")</f>
        <v>D</v>
      </c>
      <c r="K12" s="84"/>
      <c r="L12" s="124">
        <v>0.25</v>
      </c>
      <c r="N12" s="124">
        <v>0.25</v>
      </c>
      <c r="O12" s="14"/>
      <c r="P12" s="124">
        <v>0.25</v>
      </c>
    </row>
    <row r="13" spans="1:18" ht="14.25" customHeight="1" x14ac:dyDescent="0.25">
      <c r="A13" s="14"/>
      <c r="B13" s="15"/>
      <c r="C13" s="55" t="s">
        <v>77</v>
      </c>
      <c r="D13" s="62"/>
      <c r="E13" s="81">
        <v>0</v>
      </c>
      <c r="F13" s="82">
        <f>H13*0.4</f>
        <v>2</v>
      </c>
      <c r="G13" s="83">
        <f>H13*0.75</f>
        <v>3.75</v>
      </c>
      <c r="H13" s="108">
        <v>5</v>
      </c>
      <c r="I13" s="3"/>
      <c r="L13" s="201"/>
      <c r="N13" s="201"/>
      <c r="P13" s="201"/>
    </row>
    <row r="14" spans="1:18" ht="15.75" customHeight="1" x14ac:dyDescent="0.3">
      <c r="B14" s="34"/>
      <c r="C14" s="123" t="s">
        <v>42</v>
      </c>
      <c r="D14" s="75"/>
      <c r="E14" s="61"/>
      <c r="F14" s="61"/>
      <c r="G14" s="61"/>
      <c r="H14" s="109"/>
      <c r="I14" s="3"/>
      <c r="L14" s="201"/>
      <c r="N14" s="201"/>
      <c r="P14" s="201"/>
    </row>
    <row r="15" spans="1:18" ht="18" customHeight="1" x14ac:dyDescent="0.3">
      <c r="B15" s="34"/>
      <c r="C15" s="233" t="s">
        <v>43</v>
      </c>
      <c r="D15" s="233"/>
      <c r="E15" s="61"/>
      <c r="F15" s="61"/>
      <c r="G15" s="61"/>
      <c r="H15" s="109"/>
      <c r="I15" s="3"/>
      <c r="L15" s="201"/>
      <c r="N15" s="201"/>
      <c r="P15" s="201"/>
    </row>
    <row r="16" spans="1:18" ht="27.75" customHeight="1" x14ac:dyDescent="0.3">
      <c r="B16" s="34"/>
      <c r="C16" s="233" t="s">
        <v>44</v>
      </c>
      <c r="D16" s="233"/>
      <c r="E16" s="61"/>
      <c r="F16" s="61"/>
      <c r="G16" s="61"/>
      <c r="H16" s="109"/>
      <c r="I16" s="3"/>
      <c r="L16" s="201"/>
      <c r="N16" s="201"/>
      <c r="P16" s="201"/>
    </row>
    <row r="17" spans="1:16" ht="15.75" customHeight="1" x14ac:dyDescent="0.3">
      <c r="B17" s="34"/>
      <c r="C17" s="123" t="s">
        <v>45</v>
      </c>
      <c r="D17" s="75"/>
      <c r="E17" s="61"/>
      <c r="F17" s="61"/>
      <c r="G17" s="61"/>
      <c r="H17" s="109"/>
      <c r="I17" s="3"/>
      <c r="L17" s="201"/>
      <c r="N17" s="201"/>
      <c r="P17" s="201"/>
    </row>
    <row r="18" spans="1:16" ht="15.75" customHeight="1" x14ac:dyDescent="0.3">
      <c r="B18" s="34"/>
      <c r="C18" s="123" t="s">
        <v>78</v>
      </c>
      <c r="D18" s="75"/>
      <c r="E18" s="61"/>
      <c r="F18" s="61"/>
      <c r="G18" s="61"/>
      <c r="H18" s="109"/>
      <c r="I18" s="3"/>
      <c r="L18" s="201"/>
      <c r="N18" s="201"/>
      <c r="P18" s="201"/>
    </row>
    <row r="19" spans="1:16" ht="15.75" customHeight="1" x14ac:dyDescent="0.3">
      <c r="B19" s="34"/>
      <c r="C19" s="123" t="s">
        <v>46</v>
      </c>
      <c r="D19" s="75"/>
      <c r="E19" s="61"/>
      <c r="F19" s="61"/>
      <c r="G19" s="61"/>
      <c r="H19" s="109"/>
      <c r="I19" s="3"/>
      <c r="L19" s="201"/>
      <c r="N19" s="201"/>
      <c r="P19" s="201"/>
    </row>
    <row r="20" spans="1:16" ht="15.75" customHeight="1" x14ac:dyDescent="0.3">
      <c r="B20" s="34"/>
      <c r="C20" s="227" t="s">
        <v>47</v>
      </c>
      <c r="D20" s="227"/>
      <c r="E20" s="61"/>
      <c r="F20" s="61"/>
      <c r="G20" s="61"/>
      <c r="H20" s="109"/>
      <c r="I20" s="3"/>
      <c r="L20" s="201"/>
      <c r="N20" s="201"/>
      <c r="P20" s="201"/>
    </row>
    <row r="21" spans="1:16" ht="15.75" customHeight="1" x14ac:dyDescent="0.3">
      <c r="B21" s="34"/>
      <c r="C21" s="227" t="s">
        <v>48</v>
      </c>
      <c r="D21" s="227"/>
      <c r="E21" s="61"/>
      <c r="F21" s="61"/>
      <c r="G21" s="61"/>
      <c r="H21" s="109"/>
      <c r="I21" s="3"/>
      <c r="L21" s="201"/>
      <c r="N21" s="201"/>
      <c r="P21" s="201"/>
    </row>
    <row r="22" spans="1:16" ht="7.5" customHeight="1" x14ac:dyDescent="0.3">
      <c r="B22" s="4"/>
      <c r="C22" s="8"/>
      <c r="D22" s="9"/>
      <c r="E22" s="9"/>
      <c r="F22" s="9"/>
      <c r="G22" s="9"/>
      <c r="H22" s="5"/>
      <c r="I22" s="3"/>
      <c r="L22" s="201"/>
      <c r="N22" s="201"/>
      <c r="P22" s="201"/>
    </row>
    <row r="23" spans="1:16" ht="15" customHeight="1" thickBot="1" x14ac:dyDescent="0.35">
      <c r="B23" s="4"/>
      <c r="C23" s="241" t="s">
        <v>32</v>
      </c>
      <c r="D23" s="241"/>
      <c r="E23" s="241"/>
      <c r="F23" s="241"/>
      <c r="G23" s="241"/>
      <c r="H23" s="242"/>
      <c r="I23" s="3"/>
      <c r="L23" s="201"/>
      <c r="N23" s="201"/>
      <c r="P23" s="201"/>
    </row>
    <row r="24" spans="1:16" ht="48" customHeight="1" thickBot="1" x14ac:dyDescent="0.3">
      <c r="A24" s="17"/>
      <c r="B24" s="59">
        <v>0.25</v>
      </c>
      <c r="C24" s="255" t="s">
        <v>49</v>
      </c>
      <c r="D24" s="256"/>
      <c r="E24" s="18"/>
      <c r="F24" s="19"/>
      <c r="G24" s="19"/>
      <c r="H24" s="20"/>
      <c r="I24" s="3" t="str">
        <f>IF(COUNTBLANK(E24) + COUNTBLANK(F24) + COUNTBLANK(G24)+ COUNTBLANK(H24 )= 3, IF(E24="X",0,IF(F24="X",F25,IF(G24="X",G25,IF(H24="X",H25,0)))),"erreur")</f>
        <v>erreur</v>
      </c>
      <c r="J24" s="84" t="str">
        <f>IF(COUNTBLANK(E24) + COUNTBLANK(F24) + COUNTBLANK(G24)+ COUNTBLANK(H24 )= 3,"","D")</f>
        <v>D</v>
      </c>
      <c r="K24" s="84"/>
      <c r="L24" s="124">
        <v>0.25</v>
      </c>
      <c r="M24" s="125"/>
      <c r="N24" s="202">
        <v>0.25</v>
      </c>
      <c r="O24" s="125"/>
      <c r="P24" s="202">
        <v>0.25</v>
      </c>
    </row>
    <row r="25" spans="1:16" ht="13.5" customHeight="1" x14ac:dyDescent="0.25">
      <c r="A25" s="14"/>
      <c r="B25" s="16"/>
      <c r="C25" s="80" t="s">
        <v>77</v>
      </c>
      <c r="D25" s="62"/>
      <c r="E25" s="81">
        <v>0</v>
      </c>
      <c r="F25" s="82">
        <f>H25*0.4</f>
        <v>2</v>
      </c>
      <c r="G25" s="83">
        <f>H25*0.75</f>
        <v>3.75</v>
      </c>
      <c r="H25" s="108">
        <v>5</v>
      </c>
      <c r="I25" s="3"/>
      <c r="L25" s="203"/>
      <c r="M25" s="125"/>
      <c r="N25" s="203"/>
      <c r="O25" s="125"/>
      <c r="P25" s="203"/>
    </row>
    <row r="26" spans="1:16" ht="13.5" customHeight="1" x14ac:dyDescent="0.3">
      <c r="B26" s="34"/>
      <c r="C26" s="121" t="s">
        <v>79</v>
      </c>
      <c r="D26" s="70"/>
      <c r="E26" s="63"/>
      <c r="F26" s="63"/>
      <c r="G26" s="63"/>
      <c r="H26" s="110"/>
      <c r="I26" s="3"/>
      <c r="L26" s="203"/>
      <c r="M26" s="125"/>
      <c r="N26" s="203"/>
      <c r="O26" s="125"/>
      <c r="P26" s="203"/>
    </row>
    <row r="27" spans="1:16" ht="15" customHeight="1" x14ac:dyDescent="0.3">
      <c r="B27" s="34"/>
      <c r="C27" s="121" t="s">
        <v>50</v>
      </c>
      <c r="D27" s="70"/>
      <c r="E27" s="63"/>
      <c r="F27" s="63"/>
      <c r="G27" s="63"/>
      <c r="H27" s="110"/>
      <c r="I27" s="3"/>
      <c r="L27" s="203"/>
      <c r="M27" s="125"/>
      <c r="N27" s="203"/>
      <c r="O27" s="125"/>
      <c r="P27" s="203"/>
    </row>
    <row r="28" spans="1:16" ht="15" customHeight="1" x14ac:dyDescent="0.3">
      <c r="B28" s="34"/>
      <c r="C28" s="261" t="s">
        <v>51</v>
      </c>
      <c r="D28" s="261"/>
      <c r="E28" s="63"/>
      <c r="F28" s="63"/>
      <c r="G28" s="63"/>
      <c r="H28" s="110"/>
      <c r="I28" s="3"/>
      <c r="L28" s="203"/>
      <c r="M28" s="125"/>
      <c r="N28" s="203"/>
      <c r="O28" s="125"/>
      <c r="P28" s="203"/>
    </row>
    <row r="29" spans="1:16" ht="15" customHeight="1" x14ac:dyDescent="0.3">
      <c r="B29" s="34"/>
      <c r="C29" s="121" t="s">
        <v>52</v>
      </c>
      <c r="D29" s="70"/>
      <c r="E29" s="63"/>
      <c r="F29" s="63"/>
      <c r="G29" s="63"/>
      <c r="H29" s="110"/>
      <c r="I29" s="3"/>
      <c r="L29" s="203"/>
      <c r="M29" s="125"/>
      <c r="N29" s="203"/>
      <c r="O29" s="125"/>
      <c r="P29" s="203"/>
    </row>
    <row r="30" spans="1:16" ht="15" customHeight="1" x14ac:dyDescent="0.3">
      <c r="B30" s="34"/>
      <c r="C30" s="121" t="s">
        <v>53</v>
      </c>
      <c r="D30" s="70" t="s">
        <v>27</v>
      </c>
      <c r="E30" s="64"/>
      <c r="F30" s="56"/>
      <c r="G30" s="58"/>
      <c r="H30" s="111"/>
      <c r="I30" s="3"/>
      <c r="L30" s="203"/>
      <c r="M30" s="125"/>
      <c r="N30" s="203"/>
      <c r="O30" s="125"/>
      <c r="P30" s="203"/>
    </row>
    <row r="31" spans="1:16" ht="15" customHeight="1" x14ac:dyDescent="0.25">
      <c r="B31" s="103"/>
      <c r="C31" s="122" t="s">
        <v>54</v>
      </c>
      <c r="D31" s="70"/>
      <c r="E31" s="64"/>
      <c r="F31" s="56"/>
      <c r="G31" s="58"/>
      <c r="H31" s="111"/>
      <c r="I31" s="3"/>
      <c r="L31" s="203"/>
      <c r="M31" s="125"/>
      <c r="N31" s="203"/>
      <c r="O31" s="125"/>
      <c r="P31" s="203"/>
    </row>
    <row r="32" spans="1:16" ht="15" customHeight="1" x14ac:dyDescent="0.25">
      <c r="B32" s="103"/>
      <c r="C32" s="122" t="s">
        <v>55</v>
      </c>
      <c r="D32" s="70"/>
      <c r="E32" s="64"/>
      <c r="F32" s="56"/>
      <c r="G32" s="58"/>
      <c r="H32" s="111"/>
      <c r="I32" s="3"/>
      <c r="L32" s="203"/>
      <c r="M32" s="125"/>
      <c r="N32" s="203"/>
      <c r="O32" s="125"/>
      <c r="P32" s="203"/>
    </row>
    <row r="33" spans="1:16" ht="15" customHeight="1" x14ac:dyDescent="0.25">
      <c r="B33" s="103"/>
      <c r="C33" s="122" t="s">
        <v>56</v>
      </c>
      <c r="D33" s="70"/>
      <c r="E33" s="64"/>
      <c r="F33" s="56"/>
      <c r="G33" s="58"/>
      <c r="H33" s="111"/>
      <c r="I33" s="3"/>
      <c r="L33" s="203"/>
      <c r="M33" s="125"/>
      <c r="N33" s="203"/>
      <c r="O33" s="125"/>
      <c r="P33" s="203"/>
    </row>
    <row r="34" spans="1:16" ht="15" customHeight="1" x14ac:dyDescent="0.25">
      <c r="B34" s="103"/>
      <c r="C34" s="122" t="s">
        <v>57</v>
      </c>
      <c r="D34" s="70"/>
      <c r="E34" s="64"/>
      <c r="F34" s="56"/>
      <c r="G34" s="58"/>
      <c r="H34" s="111"/>
      <c r="I34" s="3"/>
      <c r="L34" s="203"/>
      <c r="M34" s="125"/>
      <c r="N34" s="203"/>
      <c r="O34" s="125"/>
      <c r="P34" s="203"/>
    </row>
    <row r="35" spans="1:16" ht="15" customHeight="1" x14ac:dyDescent="0.25">
      <c r="B35" s="103"/>
      <c r="C35" s="122" t="s">
        <v>58</v>
      </c>
      <c r="D35" s="70"/>
      <c r="E35" s="61"/>
      <c r="F35" s="61"/>
      <c r="G35" s="61"/>
      <c r="H35" s="109"/>
      <c r="I35" s="3"/>
      <c r="L35" s="203"/>
      <c r="M35" s="125"/>
      <c r="N35" s="203"/>
      <c r="O35" s="125"/>
      <c r="P35" s="203"/>
    </row>
    <row r="36" spans="1:16" ht="7.5" customHeight="1" x14ac:dyDescent="0.3">
      <c r="B36" s="4"/>
      <c r="C36" s="21"/>
      <c r="D36" s="8"/>
      <c r="E36" s="8"/>
      <c r="F36" s="8"/>
      <c r="G36" s="8"/>
      <c r="H36" s="73"/>
      <c r="I36" s="3"/>
      <c r="L36" s="203"/>
      <c r="M36" s="125"/>
      <c r="N36" s="203"/>
      <c r="O36" s="125"/>
      <c r="P36" s="203"/>
    </row>
    <row r="37" spans="1:16" ht="15.75" customHeight="1" thickBot="1" x14ac:dyDescent="0.35">
      <c r="B37" s="4"/>
      <c r="C37" s="21"/>
      <c r="D37" s="241" t="s">
        <v>32</v>
      </c>
      <c r="E37" s="241"/>
      <c r="F37" s="241"/>
      <c r="G37" s="241"/>
      <c r="H37" s="242"/>
      <c r="I37" s="3"/>
      <c r="L37" s="203"/>
      <c r="M37" s="125"/>
      <c r="N37" s="203"/>
      <c r="O37" s="125"/>
      <c r="P37" s="203"/>
    </row>
    <row r="38" spans="1:16" ht="47.25" customHeight="1" thickBot="1" x14ac:dyDescent="0.3">
      <c r="B38" s="54" t="str">
        <f>IF((COUNTBLANK(L10) + COUNTBLANK(N10) + COUNTBLANK(P10)) = 2, IF(L10="x",0.25,IF(N10="x",0.5,IF(P10="x",0,"Erreur"))),"Erreur")</f>
        <v>Erreur</v>
      </c>
      <c r="C38" s="255" t="s">
        <v>59</v>
      </c>
      <c r="D38" s="256"/>
      <c r="E38" s="11"/>
      <c r="F38" s="12"/>
      <c r="G38" s="12"/>
      <c r="H38" s="13"/>
      <c r="I38" s="3" t="str">
        <f>IF(B38&gt;0, IF(COUNTBLANK(E38) + COUNTBLANK(F38) + COUNTBLANK(G38)+ COUNTBLANK(H38 )= 3, IF(E38="X",0,IF(F38="X",F39,IF(G38="X",G39,IF(H38="X",H39,0)))),"erreur"),0)</f>
        <v>erreur</v>
      </c>
      <c r="J38" s="84" t="str">
        <f>IF(COUNTBLANK(E38)+COUNTBLANK(F38)+COUNTBLANK(G38)+COUNTBLANK(H38)=3,"",IF(B38=0,"","D"))</f>
        <v>D</v>
      </c>
      <c r="K38" s="84"/>
      <c r="L38" s="124">
        <v>0.25</v>
      </c>
      <c r="M38" s="125"/>
      <c r="N38" s="202">
        <v>0.5</v>
      </c>
      <c r="O38" s="125"/>
      <c r="P38" s="202">
        <v>0</v>
      </c>
    </row>
    <row r="39" spans="1:16" ht="12.75" customHeight="1" x14ac:dyDescent="0.25">
      <c r="A39" s="22"/>
      <c r="B39" s="15"/>
      <c r="C39" s="60" t="str">
        <f>IF(B38=0,"0/20",IF(B38=0.25,"5/20",IF(B38=0.5,"10/20","Erreur")))</f>
        <v>Erreur</v>
      </c>
      <c r="D39" s="62"/>
      <c r="E39" s="81">
        <v>0</v>
      </c>
      <c r="F39" s="82" t="e">
        <f>H39*0.4</f>
        <v>#VALUE!</v>
      </c>
      <c r="G39" s="83" t="e">
        <f>H39*0.75</f>
        <v>#VALUE!</v>
      </c>
      <c r="H39" s="108" t="e">
        <f>B38*20</f>
        <v>#VALUE!</v>
      </c>
      <c r="I39" s="3"/>
      <c r="L39" s="201"/>
      <c r="N39" s="201"/>
      <c r="P39" s="201"/>
    </row>
    <row r="40" spans="1:16" ht="12.75" customHeight="1" x14ac:dyDescent="0.3">
      <c r="B40" s="34"/>
      <c r="C40" s="120" t="s">
        <v>61</v>
      </c>
      <c r="D40" s="76"/>
      <c r="E40" s="65"/>
      <c r="F40" s="65"/>
      <c r="G40" s="65"/>
      <c r="H40" s="49"/>
      <c r="I40" s="3"/>
      <c r="L40" s="201"/>
      <c r="N40" s="201"/>
      <c r="P40" s="201"/>
    </row>
    <row r="41" spans="1:16" ht="12.75" customHeight="1" x14ac:dyDescent="0.3">
      <c r="B41" s="34"/>
      <c r="C41" s="120" t="s">
        <v>45</v>
      </c>
      <c r="D41" s="76"/>
      <c r="E41" s="65"/>
      <c r="F41" s="65"/>
      <c r="G41" s="65"/>
      <c r="H41" s="49"/>
      <c r="I41" s="3"/>
      <c r="L41" s="201"/>
      <c r="N41" s="201"/>
      <c r="P41" s="201"/>
    </row>
    <row r="42" spans="1:16" ht="13.5" customHeight="1" x14ac:dyDescent="0.3">
      <c r="B42" s="34"/>
      <c r="C42" s="120" t="s">
        <v>62</v>
      </c>
      <c r="D42" s="76"/>
      <c r="E42" s="65"/>
      <c r="F42" s="65"/>
      <c r="G42" s="65"/>
      <c r="H42" s="49"/>
      <c r="I42" s="3"/>
      <c r="L42" s="201"/>
      <c r="N42" s="201"/>
      <c r="P42" s="201"/>
    </row>
    <row r="43" spans="1:16" ht="13.5" customHeight="1" x14ac:dyDescent="0.3">
      <c r="B43" s="34"/>
      <c r="C43" s="120" t="s">
        <v>63</v>
      </c>
      <c r="D43" s="76"/>
      <c r="E43" s="65"/>
      <c r="F43" s="65"/>
      <c r="G43" s="65"/>
      <c r="H43" s="49"/>
      <c r="I43" s="3"/>
      <c r="L43" s="201"/>
      <c r="N43" s="201"/>
      <c r="P43" s="201"/>
    </row>
    <row r="44" spans="1:16" ht="13.5" customHeight="1" x14ac:dyDescent="0.3">
      <c r="B44" s="34"/>
      <c r="C44" s="120" t="s">
        <v>64</v>
      </c>
      <c r="D44" s="76"/>
      <c r="E44" s="65"/>
      <c r="F44" s="65"/>
      <c r="G44" s="65"/>
      <c r="H44" s="49"/>
      <c r="I44" s="3"/>
      <c r="L44" s="201"/>
      <c r="N44" s="201"/>
      <c r="P44" s="201"/>
    </row>
    <row r="45" spans="1:16" ht="13.5" customHeight="1" x14ac:dyDescent="0.3">
      <c r="B45" s="34"/>
      <c r="C45" s="120" t="s">
        <v>65</v>
      </c>
      <c r="D45" s="76"/>
      <c r="E45" s="65"/>
      <c r="F45" s="65"/>
      <c r="G45" s="65"/>
      <c r="H45" s="49"/>
      <c r="I45" s="3"/>
      <c r="L45" s="201"/>
      <c r="N45" s="201"/>
      <c r="P45" s="201"/>
    </row>
    <row r="46" spans="1:16" s="71" customFormat="1" ht="16.5" customHeight="1" x14ac:dyDescent="0.3">
      <c r="B46" s="72"/>
      <c r="C46" s="227" t="s">
        <v>66</v>
      </c>
      <c r="D46" s="227"/>
      <c r="E46" s="63"/>
      <c r="F46" s="63"/>
      <c r="G46" s="63"/>
      <c r="H46" s="110"/>
      <c r="I46" s="74"/>
      <c r="L46" s="204"/>
      <c r="N46" s="204"/>
      <c r="P46" s="204"/>
    </row>
    <row r="47" spans="1:16" ht="13.5" customHeight="1" x14ac:dyDescent="0.3">
      <c r="B47" s="34"/>
      <c r="C47" s="120" t="s">
        <v>67</v>
      </c>
      <c r="D47" s="76"/>
      <c r="E47" s="65"/>
      <c r="F47" s="65"/>
      <c r="G47" s="65"/>
      <c r="H47" s="49"/>
      <c r="I47" s="3"/>
      <c r="L47" s="201"/>
      <c r="N47" s="201"/>
      <c r="P47" s="201"/>
    </row>
    <row r="48" spans="1:16" ht="13.5" customHeight="1" x14ac:dyDescent="0.3">
      <c r="B48" s="34"/>
      <c r="C48" s="257" t="s">
        <v>68</v>
      </c>
      <c r="D48" s="257"/>
      <c r="E48" s="65"/>
      <c r="F48" s="65"/>
      <c r="G48" s="65"/>
      <c r="H48" s="49"/>
      <c r="I48" s="3"/>
      <c r="L48" s="201"/>
      <c r="N48" s="201"/>
      <c r="P48" s="201"/>
    </row>
    <row r="49" spans="1:16" ht="26.25" customHeight="1" x14ac:dyDescent="0.3">
      <c r="B49" s="34"/>
      <c r="C49" s="227" t="s">
        <v>69</v>
      </c>
      <c r="D49" s="227"/>
      <c r="E49" s="66"/>
      <c r="F49" s="66"/>
      <c r="G49" s="66"/>
      <c r="H49" s="112"/>
      <c r="I49" s="3"/>
      <c r="L49" s="201"/>
      <c r="N49" s="201"/>
      <c r="P49" s="201"/>
    </row>
    <row r="50" spans="1:16" ht="7.5" customHeight="1" x14ac:dyDescent="0.3">
      <c r="B50" s="34"/>
      <c r="C50" s="8"/>
      <c r="D50" s="9"/>
      <c r="E50" s="9"/>
      <c r="F50" s="9"/>
      <c r="G50" s="9"/>
      <c r="H50" s="5"/>
      <c r="I50" s="3"/>
      <c r="L50" s="201"/>
      <c r="N50" s="201"/>
      <c r="P50" s="201"/>
    </row>
    <row r="51" spans="1:16" ht="15" customHeight="1" thickBot="1" x14ac:dyDescent="0.35">
      <c r="B51" s="34"/>
      <c r="C51" s="8"/>
      <c r="D51" s="241" t="s">
        <v>32</v>
      </c>
      <c r="E51" s="241"/>
      <c r="F51" s="241"/>
      <c r="G51" s="241"/>
      <c r="H51" s="242"/>
      <c r="I51" s="3"/>
      <c r="L51" s="201"/>
      <c r="N51" s="201"/>
      <c r="P51" s="201"/>
    </row>
    <row r="52" spans="1:16" ht="48" customHeight="1" thickBot="1" x14ac:dyDescent="0.3">
      <c r="B52" s="54" t="str">
        <f>IF((COUNTBLANK(L10) + COUNTBLANK(N10) + COUNTBLANK(P10)) = 2, IF(L10="x",0.25,IF(N10="x",0,IF(P10="x",0.5,"Erreur"))),"Erreur")</f>
        <v>Erreur</v>
      </c>
      <c r="C52" s="255" t="s">
        <v>60</v>
      </c>
      <c r="D52" s="256"/>
      <c r="E52" s="11"/>
      <c r="F52" s="12"/>
      <c r="G52" s="12"/>
      <c r="H52" s="13"/>
      <c r="I52" s="3" t="str">
        <f>IF(B52&gt;0, IF(COUNTBLANK(E52) + COUNTBLANK(F52) + COUNTBLANK(G52)+ COUNTBLANK(H52 )= 3, IF(E52="X",0,IF(F52="X",F53,IF(G52="X",G53,IF(H52="X",H53,0)))),"erreur"),0)</f>
        <v>erreur</v>
      </c>
      <c r="J52" s="84" t="str">
        <f>IF(COUNTBLANK(E52)+COUNTBLANK(F52)+COUNTBLANK(G52)+COUNTBLANK(H52)=3,"",IF(B52=0,"","D"))</f>
        <v>D</v>
      </c>
      <c r="K52" s="84"/>
      <c r="L52" s="124">
        <v>0.25</v>
      </c>
      <c r="M52" s="125"/>
      <c r="N52" s="202">
        <v>0</v>
      </c>
      <c r="O52" s="125"/>
      <c r="P52" s="202">
        <v>0.5</v>
      </c>
    </row>
    <row r="53" spans="1:16" ht="12.75" customHeight="1" x14ac:dyDescent="0.25">
      <c r="A53" s="14"/>
      <c r="B53" s="16"/>
      <c r="C53" s="60" t="str">
        <f>IF(B52=0,"0/20",IF(B52=0.25,"5/20",IF(B52=0.5,"10/20","Erreur")))</f>
        <v>Erreur</v>
      </c>
      <c r="D53" s="62"/>
      <c r="E53" s="81">
        <v>0</v>
      </c>
      <c r="F53" s="82" t="e">
        <f>H53*0.4</f>
        <v>#VALUE!</v>
      </c>
      <c r="G53" s="83" t="e">
        <f>H53*0.75</f>
        <v>#VALUE!</v>
      </c>
      <c r="H53" s="108" t="e">
        <f>B52*20</f>
        <v>#VALUE!</v>
      </c>
      <c r="I53" s="3"/>
      <c r="L53" s="201"/>
      <c r="N53" s="201"/>
      <c r="P53" s="201"/>
    </row>
    <row r="54" spans="1:16" ht="12.75" customHeight="1" x14ac:dyDescent="0.25">
      <c r="A54" s="14"/>
      <c r="B54" s="16"/>
      <c r="C54" s="120" t="s">
        <v>70</v>
      </c>
      <c r="D54" s="77"/>
      <c r="E54" s="56"/>
      <c r="F54" s="57"/>
      <c r="G54" s="57"/>
      <c r="H54" s="113"/>
      <c r="I54" s="3"/>
      <c r="L54" s="201"/>
      <c r="N54" s="201"/>
      <c r="P54" s="201"/>
    </row>
    <row r="55" spans="1:16" ht="12.75" customHeight="1" x14ac:dyDescent="0.25">
      <c r="A55" s="14"/>
      <c r="B55" s="16"/>
      <c r="C55" s="120" t="s">
        <v>62</v>
      </c>
      <c r="D55" s="77"/>
      <c r="E55" s="56"/>
      <c r="F55" s="57"/>
      <c r="G55" s="57"/>
      <c r="H55" s="113"/>
      <c r="I55" s="3"/>
      <c r="L55" s="201"/>
      <c r="N55" s="201"/>
      <c r="P55" s="201"/>
    </row>
    <row r="56" spans="1:16" ht="12.75" customHeight="1" x14ac:dyDescent="0.25">
      <c r="A56" s="14"/>
      <c r="B56" s="16"/>
      <c r="C56" s="120" t="s">
        <v>64</v>
      </c>
      <c r="D56" s="77"/>
      <c r="E56" s="56"/>
      <c r="F56" s="57"/>
      <c r="G56" s="57"/>
      <c r="H56" s="113"/>
      <c r="I56" s="3"/>
      <c r="L56" s="201"/>
      <c r="N56" s="201"/>
      <c r="P56" s="201"/>
    </row>
    <row r="57" spans="1:16" ht="12.75" customHeight="1" x14ac:dyDescent="0.25">
      <c r="A57" s="14"/>
      <c r="B57" s="16"/>
      <c r="C57" s="120" t="s">
        <v>71</v>
      </c>
      <c r="D57" s="77"/>
      <c r="E57" s="56"/>
      <c r="F57" s="57"/>
      <c r="G57" s="57"/>
      <c r="H57" s="113"/>
      <c r="I57" s="3"/>
      <c r="L57" s="201"/>
      <c r="N57" s="201"/>
      <c r="P57" s="201"/>
    </row>
    <row r="58" spans="1:16" ht="12.75" customHeight="1" x14ac:dyDescent="0.25">
      <c r="A58" s="14"/>
      <c r="B58" s="16"/>
      <c r="C58" s="120" t="s">
        <v>72</v>
      </c>
      <c r="D58" s="77"/>
      <c r="E58" s="56"/>
      <c r="F58" s="57"/>
      <c r="G58" s="57"/>
      <c r="H58" s="113"/>
      <c r="I58" s="3"/>
      <c r="L58" s="201"/>
      <c r="N58" s="201"/>
      <c r="P58" s="201"/>
    </row>
    <row r="59" spans="1:16" ht="12.75" customHeight="1" x14ac:dyDescent="0.25">
      <c r="A59" s="14"/>
      <c r="B59" s="16"/>
      <c r="C59" s="120" t="s">
        <v>73</v>
      </c>
      <c r="D59" s="77"/>
      <c r="E59" s="56"/>
      <c r="F59" s="57"/>
      <c r="G59" s="57"/>
      <c r="H59" s="113"/>
      <c r="I59" s="3"/>
      <c r="L59" s="201"/>
      <c r="N59" s="201"/>
      <c r="P59" s="201"/>
    </row>
    <row r="60" spans="1:16" ht="12.75" customHeight="1" x14ac:dyDescent="0.25">
      <c r="A60" s="14"/>
      <c r="B60" s="16"/>
      <c r="C60" s="120" t="s">
        <v>74</v>
      </c>
      <c r="D60" s="77"/>
      <c r="E60" s="56"/>
      <c r="F60" s="57"/>
      <c r="G60" s="57"/>
      <c r="H60" s="113"/>
      <c r="I60" s="3"/>
      <c r="L60" s="201"/>
      <c r="N60" s="201"/>
      <c r="P60" s="201"/>
    </row>
    <row r="61" spans="1:16" ht="12.75" customHeight="1" x14ac:dyDescent="0.25">
      <c r="A61" s="14"/>
      <c r="B61" s="16"/>
      <c r="C61" s="120" t="s">
        <v>57</v>
      </c>
      <c r="D61" s="77"/>
      <c r="E61" s="56"/>
      <c r="F61" s="57"/>
      <c r="G61" s="57"/>
      <c r="H61" s="113"/>
      <c r="I61" s="3"/>
      <c r="L61" s="201"/>
      <c r="N61" s="201"/>
      <c r="P61" s="201"/>
    </row>
    <row r="62" spans="1:16" ht="14.25" customHeight="1" x14ac:dyDescent="0.25">
      <c r="A62" s="14"/>
      <c r="B62" s="16"/>
      <c r="C62" s="120" t="s">
        <v>58</v>
      </c>
      <c r="D62" s="78"/>
      <c r="E62" s="56"/>
      <c r="F62" s="57"/>
      <c r="G62" s="57"/>
      <c r="H62" s="113"/>
      <c r="I62" s="3"/>
      <c r="L62" s="201"/>
      <c r="N62" s="201"/>
      <c r="P62" s="201"/>
    </row>
    <row r="63" spans="1:16" ht="16.5" customHeight="1" x14ac:dyDescent="0.25">
      <c r="A63" s="14"/>
      <c r="B63" s="16"/>
      <c r="C63" s="227" t="s">
        <v>75</v>
      </c>
      <c r="D63" s="227"/>
      <c r="E63" s="56"/>
      <c r="F63" s="57"/>
      <c r="G63" s="57"/>
      <c r="H63" s="113"/>
      <c r="I63" s="3"/>
      <c r="L63" s="201"/>
      <c r="N63" s="201"/>
      <c r="P63" s="201"/>
    </row>
    <row r="64" spans="1:16" ht="29.25" customHeight="1" thickBot="1" x14ac:dyDescent="0.3">
      <c r="A64" s="14"/>
      <c r="B64" s="16"/>
      <c r="C64" s="227" t="s">
        <v>76</v>
      </c>
      <c r="D64" s="227"/>
      <c r="E64" s="56"/>
      <c r="F64" s="57"/>
      <c r="G64" s="57"/>
      <c r="H64" s="113"/>
      <c r="I64" s="3"/>
      <c r="L64" s="205"/>
      <c r="N64" s="205"/>
      <c r="P64" s="205"/>
    </row>
    <row r="65" spans="1:11" ht="10.5" customHeight="1" thickBot="1" x14ac:dyDescent="0.35">
      <c r="B65" s="4"/>
      <c r="C65" s="21"/>
      <c r="D65" s="9"/>
      <c r="E65" s="9"/>
      <c r="F65" s="9"/>
      <c r="G65" s="9"/>
      <c r="H65" s="5"/>
      <c r="I65" s="3"/>
    </row>
    <row r="66" spans="1:11" ht="31.5" customHeight="1" thickBot="1" x14ac:dyDescent="0.3">
      <c r="A66" s="23"/>
      <c r="B66" s="16"/>
      <c r="C66" s="94" t="s">
        <v>6</v>
      </c>
      <c r="D66" s="24"/>
      <c r="E66" s="25"/>
      <c r="F66" s="95" t="s">
        <v>7</v>
      </c>
      <c r="G66" s="96" t="s">
        <v>8</v>
      </c>
      <c r="H66" s="85" t="e">
        <f>I12+I24+I38+I52</f>
        <v>#VALUE!</v>
      </c>
      <c r="I66" s="3"/>
      <c r="J66" s="23"/>
      <c r="K66" s="23"/>
    </row>
    <row r="67" spans="1:11" ht="6" customHeight="1" x14ac:dyDescent="0.3">
      <c r="B67" s="4"/>
      <c r="C67" s="8"/>
      <c r="D67" s="9"/>
      <c r="E67" s="9"/>
      <c r="F67" s="9"/>
      <c r="G67" s="9"/>
      <c r="H67" s="5"/>
      <c r="I67" s="3"/>
    </row>
    <row r="68" spans="1:11" ht="20.25" customHeight="1" x14ac:dyDescent="0.3">
      <c r="B68" s="4"/>
      <c r="C68" s="97" t="s">
        <v>37</v>
      </c>
      <c r="D68" s="9"/>
      <c r="E68" s="258" t="s">
        <v>89</v>
      </c>
      <c r="F68" s="259"/>
      <c r="G68" s="259"/>
      <c r="H68" s="260"/>
      <c r="I68" s="3"/>
    </row>
    <row r="69" spans="1:11" ht="5.25" customHeight="1" x14ac:dyDescent="0.25">
      <c r="A69" s="26"/>
      <c r="B69" s="27"/>
      <c r="C69" s="28"/>
      <c r="D69" s="28"/>
      <c r="E69" s="28"/>
      <c r="F69" s="28"/>
      <c r="G69" s="28"/>
      <c r="H69" s="114"/>
      <c r="I69" s="3"/>
      <c r="J69" s="26"/>
      <c r="K69" s="26"/>
    </row>
    <row r="70" spans="1:11" ht="15.75" customHeight="1" x14ac:dyDescent="0.3">
      <c r="B70" s="4"/>
      <c r="C70" s="228" t="s">
        <v>86</v>
      </c>
      <c r="D70" s="229"/>
      <c r="E70" s="229"/>
      <c r="F70" s="229"/>
      <c r="G70" s="229"/>
      <c r="H70" s="230"/>
      <c r="I70" s="3"/>
    </row>
    <row r="71" spans="1:11" ht="16.5" x14ac:dyDescent="0.3">
      <c r="B71" s="4"/>
      <c r="C71" s="243" t="s">
        <v>9</v>
      </c>
      <c r="D71" s="244"/>
      <c r="E71" s="244"/>
      <c r="F71" s="244"/>
      <c r="G71" s="244"/>
      <c r="H71" s="245"/>
      <c r="I71" s="3"/>
    </row>
    <row r="72" spans="1:11" ht="20.25" customHeight="1" x14ac:dyDescent="0.3">
      <c r="B72" s="4"/>
      <c r="C72" s="246"/>
      <c r="D72" s="247"/>
      <c r="E72" s="247"/>
      <c r="F72" s="247"/>
      <c r="G72" s="247"/>
      <c r="H72" s="248"/>
      <c r="I72" s="3"/>
    </row>
    <row r="73" spans="1:11" ht="46.5" customHeight="1" x14ac:dyDescent="0.3">
      <c r="B73" s="4"/>
      <c r="C73" s="249"/>
      <c r="D73" s="250"/>
      <c r="E73" s="250"/>
      <c r="F73" s="250"/>
      <c r="G73" s="250"/>
      <c r="H73" s="251"/>
      <c r="I73" s="3"/>
    </row>
    <row r="74" spans="1:11" ht="18" customHeight="1" x14ac:dyDescent="0.3">
      <c r="B74" s="4"/>
      <c r="C74" s="86" t="s">
        <v>10</v>
      </c>
      <c r="D74" s="98" t="s">
        <v>31</v>
      </c>
      <c r="E74" s="252" t="s">
        <v>34</v>
      </c>
      <c r="F74" s="253"/>
      <c r="G74" s="253"/>
      <c r="H74" s="254"/>
      <c r="I74" s="3"/>
    </row>
    <row r="75" spans="1:11" ht="35.25" customHeight="1" x14ac:dyDescent="0.3">
      <c r="B75" s="4"/>
      <c r="C75" s="243" t="s">
        <v>11</v>
      </c>
      <c r="D75" s="244"/>
      <c r="E75" s="244"/>
      <c r="F75" s="244"/>
      <c r="G75" s="244"/>
      <c r="H75" s="245"/>
      <c r="I75" s="3"/>
    </row>
    <row r="76" spans="1:11" ht="36" customHeight="1" x14ac:dyDescent="0.3">
      <c r="B76" s="4"/>
      <c r="C76" s="249"/>
      <c r="D76" s="250"/>
      <c r="E76" s="250"/>
      <c r="F76" s="250"/>
      <c r="G76" s="250"/>
      <c r="H76" s="251"/>
      <c r="I76" s="3"/>
    </row>
    <row r="77" spans="1:11" ht="8.25" customHeight="1" thickBot="1" x14ac:dyDescent="0.35">
      <c r="B77" s="29"/>
      <c r="C77" s="30"/>
      <c r="D77" s="31"/>
      <c r="E77" s="31"/>
      <c r="F77" s="31"/>
      <c r="G77" s="31"/>
      <c r="H77" s="32"/>
      <c r="I77" s="3"/>
    </row>
    <row r="78" spans="1:11" ht="8.25" customHeight="1" x14ac:dyDescent="0.3">
      <c r="B78" s="1"/>
      <c r="C78" s="2"/>
      <c r="D78" s="1"/>
      <c r="E78" s="1"/>
      <c r="F78" s="1"/>
      <c r="G78" s="1"/>
      <c r="H78" s="1"/>
      <c r="I78" s="3"/>
    </row>
    <row r="79" spans="1:11" ht="11.25" customHeight="1" x14ac:dyDescent="0.3">
      <c r="B79" s="1"/>
      <c r="C79" s="2"/>
      <c r="D79" s="1"/>
      <c r="E79" s="1"/>
      <c r="F79" s="1"/>
      <c r="G79" s="1"/>
      <c r="H79" s="1"/>
      <c r="I79" s="3"/>
    </row>
    <row r="80" spans="1:11" ht="16.5" x14ac:dyDescent="0.3">
      <c r="B80" s="1"/>
      <c r="C80" s="2"/>
      <c r="D80" s="1"/>
      <c r="E80" s="1"/>
      <c r="F80" s="1"/>
      <c r="G80" s="1"/>
      <c r="H80" s="1"/>
      <c r="I80" s="3"/>
    </row>
    <row r="81" spans="2:9" ht="16.5" x14ac:dyDescent="0.3">
      <c r="B81" s="1"/>
      <c r="D81" s="1"/>
      <c r="E81" s="1"/>
      <c r="F81" s="1"/>
      <c r="G81" s="1"/>
      <c r="H81" s="1"/>
      <c r="I81" s="3"/>
    </row>
    <row r="82" spans="2:9" ht="16.5" x14ac:dyDescent="0.3">
      <c r="B82" s="1"/>
      <c r="D82" s="1"/>
      <c r="E82" s="1"/>
      <c r="F82" s="1"/>
      <c r="G82" s="1"/>
      <c r="H82" s="1"/>
      <c r="I82" s="3"/>
    </row>
    <row r="83" spans="2:9" ht="16.5" x14ac:dyDescent="0.3">
      <c r="B83" s="1"/>
      <c r="D83" s="1"/>
      <c r="E83" s="1"/>
      <c r="F83" s="1"/>
      <c r="G83" s="1"/>
      <c r="H83" s="1"/>
      <c r="I83" s="3"/>
    </row>
    <row r="84" spans="2:9" ht="16.5" x14ac:dyDescent="0.3">
      <c r="B84" s="1"/>
      <c r="D84" s="1"/>
      <c r="E84" s="1"/>
      <c r="F84" s="1"/>
      <c r="G84" s="1"/>
      <c r="H84" s="1"/>
      <c r="I84" s="3"/>
    </row>
    <row r="85" spans="2:9" ht="16.5" x14ac:dyDescent="0.3">
      <c r="B85" s="1"/>
      <c r="D85" s="1"/>
      <c r="E85" s="1"/>
      <c r="F85" s="1"/>
      <c r="G85" s="1"/>
      <c r="H85" s="1"/>
      <c r="I85" s="3"/>
    </row>
    <row r="86" spans="2:9" ht="16.5" x14ac:dyDescent="0.3">
      <c r="B86" s="1"/>
      <c r="D86" s="1"/>
      <c r="E86" s="1"/>
      <c r="F86" s="1"/>
      <c r="G86" s="1"/>
      <c r="H86" s="1"/>
      <c r="I86" s="3"/>
    </row>
    <row r="87" spans="2:9" ht="16.5" x14ac:dyDescent="0.3">
      <c r="B87" s="1"/>
      <c r="C87" s="2"/>
      <c r="D87" s="1"/>
      <c r="E87" s="1"/>
      <c r="F87" s="1"/>
      <c r="G87" s="1"/>
      <c r="H87" s="1"/>
      <c r="I87" s="3"/>
    </row>
    <row r="88" spans="2:9" ht="16.5" x14ac:dyDescent="0.3">
      <c r="B88" s="1"/>
      <c r="C88" s="2"/>
      <c r="D88" s="1"/>
      <c r="E88" s="1"/>
      <c r="F88" s="1"/>
      <c r="G88" s="1"/>
      <c r="H88" s="1"/>
      <c r="I88" s="3"/>
    </row>
    <row r="89" spans="2:9" ht="16.5" x14ac:dyDescent="0.3">
      <c r="B89" s="1"/>
      <c r="C89" s="2"/>
      <c r="D89" s="1"/>
      <c r="E89" s="1"/>
      <c r="F89" s="1"/>
      <c r="G89" s="1"/>
      <c r="H89" s="1"/>
      <c r="I89" s="3"/>
    </row>
    <row r="90" spans="2:9" ht="16.5" x14ac:dyDescent="0.3">
      <c r="B90" s="1"/>
      <c r="C90" s="2"/>
      <c r="D90" s="1"/>
      <c r="E90" s="1"/>
      <c r="F90" s="1"/>
      <c r="G90" s="1"/>
      <c r="H90" s="1"/>
      <c r="I90" s="3"/>
    </row>
    <row r="91" spans="2:9" ht="16.5" x14ac:dyDescent="0.3">
      <c r="B91" s="1"/>
      <c r="C91" s="2"/>
      <c r="D91" s="1"/>
      <c r="E91" s="1"/>
      <c r="F91" s="1"/>
      <c r="G91" s="1"/>
      <c r="H91" s="1"/>
      <c r="I91" s="3"/>
    </row>
    <row r="92" spans="2:9" ht="16.5" x14ac:dyDescent="0.3">
      <c r="B92" s="1"/>
      <c r="C92" s="2"/>
      <c r="D92" s="1"/>
      <c r="E92" s="1"/>
      <c r="F92" s="1"/>
      <c r="G92" s="1"/>
      <c r="H92" s="1"/>
      <c r="I92" s="3"/>
    </row>
    <row r="93" spans="2:9" ht="16.5" x14ac:dyDescent="0.3">
      <c r="B93" s="1"/>
      <c r="C93" s="2"/>
      <c r="D93" s="1"/>
      <c r="E93" s="1"/>
      <c r="F93" s="1"/>
      <c r="G93" s="1"/>
      <c r="H93" s="1"/>
      <c r="I93" s="3"/>
    </row>
    <row r="94" spans="2:9" ht="16.5" x14ac:dyDescent="0.3">
      <c r="B94" s="1"/>
      <c r="C94" s="2"/>
      <c r="D94" s="1"/>
      <c r="E94" s="1"/>
      <c r="F94" s="1"/>
      <c r="G94" s="1"/>
      <c r="H94" s="1"/>
      <c r="I94" s="3"/>
    </row>
    <row r="95" spans="2:9" ht="16.5" x14ac:dyDescent="0.3">
      <c r="B95" s="1"/>
      <c r="C95" s="2"/>
      <c r="D95" s="1"/>
      <c r="E95" s="1"/>
      <c r="F95" s="1"/>
      <c r="G95" s="1"/>
      <c r="H95" s="1"/>
      <c r="I95" s="3"/>
    </row>
    <row r="96" spans="2:9" ht="16.5" x14ac:dyDescent="0.3">
      <c r="B96" s="1"/>
      <c r="C96" s="2"/>
      <c r="D96" s="1"/>
      <c r="E96" s="1"/>
      <c r="F96" s="1"/>
      <c r="G96" s="1"/>
      <c r="H96" s="1"/>
      <c r="I96" s="3"/>
    </row>
    <row r="97" spans="2:9" ht="16.5" x14ac:dyDescent="0.3">
      <c r="B97" s="1"/>
      <c r="C97" s="2"/>
      <c r="D97" s="1"/>
      <c r="E97" s="1"/>
      <c r="F97" s="1"/>
      <c r="G97" s="1"/>
      <c r="H97" s="1"/>
      <c r="I97" s="3"/>
    </row>
    <row r="98" spans="2:9" ht="16.5" x14ac:dyDescent="0.3">
      <c r="B98" s="1"/>
      <c r="C98" s="2"/>
      <c r="D98" s="1"/>
      <c r="E98" s="1"/>
      <c r="F98" s="1"/>
      <c r="G98" s="1"/>
      <c r="H98" s="1"/>
      <c r="I98" s="3"/>
    </row>
    <row r="99" spans="2:9" ht="16.5" x14ac:dyDescent="0.3">
      <c r="B99" s="1"/>
      <c r="C99" s="2"/>
      <c r="D99" s="1"/>
      <c r="E99" s="1"/>
      <c r="F99" s="1"/>
      <c r="G99" s="1"/>
      <c r="H99" s="1"/>
      <c r="I99" s="3"/>
    </row>
    <row r="100" spans="2:9" ht="16.5" x14ac:dyDescent="0.3">
      <c r="B100" s="1"/>
      <c r="C100" s="2"/>
      <c r="D100" s="1"/>
      <c r="E100" s="1"/>
      <c r="F100" s="1"/>
      <c r="G100" s="1"/>
      <c r="H100" s="1"/>
      <c r="I100" s="3"/>
    </row>
    <row r="101" spans="2:9" ht="16.5" x14ac:dyDescent="0.3">
      <c r="B101" s="1"/>
      <c r="C101" s="2"/>
      <c r="D101" s="1"/>
      <c r="E101" s="1"/>
      <c r="F101" s="1"/>
      <c r="G101" s="1"/>
      <c r="H101" s="1"/>
      <c r="I101" s="3"/>
    </row>
    <row r="102" spans="2:9" ht="16.5" x14ac:dyDescent="0.3">
      <c r="B102" s="1"/>
      <c r="C102" s="2"/>
      <c r="D102" s="1"/>
      <c r="E102" s="1"/>
      <c r="F102" s="1"/>
      <c r="G102" s="1"/>
      <c r="H102" s="1"/>
      <c r="I102" s="3"/>
    </row>
    <row r="103" spans="2:9" ht="16.5" x14ac:dyDescent="0.3">
      <c r="B103" s="1"/>
      <c r="C103" s="2"/>
      <c r="D103" s="1"/>
      <c r="E103" s="1"/>
      <c r="F103" s="1"/>
      <c r="G103" s="1"/>
      <c r="H103" s="1"/>
      <c r="I103" s="3"/>
    </row>
    <row r="104" spans="2:9" ht="16.5" x14ac:dyDescent="0.3">
      <c r="B104" s="1"/>
      <c r="C104" s="2"/>
      <c r="D104" s="1"/>
      <c r="E104" s="1"/>
      <c r="F104" s="1"/>
      <c r="G104" s="1"/>
      <c r="H104" s="1"/>
      <c r="I104" s="3"/>
    </row>
    <row r="105" spans="2:9" ht="16.5" x14ac:dyDescent="0.3">
      <c r="B105" s="1"/>
      <c r="C105" s="2"/>
      <c r="D105" s="1"/>
      <c r="E105" s="1"/>
      <c r="F105" s="1"/>
      <c r="G105" s="1"/>
      <c r="H105" s="1"/>
      <c r="I105" s="3"/>
    </row>
    <row r="106" spans="2:9" ht="16.5" x14ac:dyDescent="0.3">
      <c r="B106" s="1"/>
      <c r="C106" s="2"/>
      <c r="D106" s="1"/>
      <c r="E106" s="1"/>
      <c r="F106" s="1"/>
      <c r="G106" s="1"/>
      <c r="H106" s="1"/>
      <c r="I106" s="3"/>
    </row>
    <row r="107" spans="2:9" ht="16.5" x14ac:dyDescent="0.3">
      <c r="B107" s="1"/>
      <c r="C107" s="2"/>
      <c r="D107" s="1"/>
      <c r="E107" s="1"/>
      <c r="F107" s="1"/>
      <c r="G107" s="1"/>
      <c r="H107" s="1"/>
      <c r="I107" s="3"/>
    </row>
    <row r="108" spans="2:9" ht="16.5" x14ac:dyDescent="0.3">
      <c r="B108" s="1"/>
      <c r="C108" s="2"/>
      <c r="D108" s="1"/>
      <c r="E108" s="1"/>
      <c r="F108" s="1"/>
      <c r="G108" s="1"/>
      <c r="H108" s="1"/>
      <c r="I108" s="3"/>
    </row>
    <row r="109" spans="2:9" ht="16.5" x14ac:dyDescent="0.3">
      <c r="B109" s="1"/>
      <c r="C109" s="2"/>
      <c r="D109" s="1"/>
      <c r="E109" s="1"/>
      <c r="F109" s="1"/>
      <c r="G109" s="1"/>
      <c r="H109" s="1"/>
      <c r="I109" s="3"/>
    </row>
    <row r="110" spans="2:9" ht="16.5" x14ac:dyDescent="0.3">
      <c r="B110" s="1"/>
      <c r="C110" s="2"/>
      <c r="D110" s="1"/>
      <c r="E110" s="1"/>
      <c r="F110" s="1"/>
      <c r="G110" s="1"/>
      <c r="H110" s="1"/>
      <c r="I110" s="3"/>
    </row>
    <row r="111" spans="2:9" ht="16.5" x14ac:dyDescent="0.3">
      <c r="B111" s="1"/>
      <c r="C111" s="2"/>
      <c r="D111" s="1"/>
      <c r="E111" s="1"/>
      <c r="F111" s="1"/>
      <c r="G111" s="1"/>
      <c r="H111" s="1"/>
      <c r="I111" s="3"/>
    </row>
    <row r="112" spans="2:9" ht="16.5" x14ac:dyDescent="0.3">
      <c r="B112" s="1"/>
      <c r="C112" s="2"/>
      <c r="D112" s="1"/>
      <c r="E112" s="1"/>
      <c r="F112" s="1"/>
      <c r="G112" s="1"/>
      <c r="H112" s="1"/>
      <c r="I112" s="3"/>
    </row>
    <row r="113" spans="2:9" ht="16.5" x14ac:dyDescent="0.3">
      <c r="B113" s="1"/>
      <c r="C113" s="2"/>
      <c r="D113" s="1"/>
      <c r="E113" s="1"/>
      <c r="F113" s="1"/>
      <c r="G113" s="1"/>
      <c r="H113" s="1"/>
      <c r="I113" s="3"/>
    </row>
    <row r="114" spans="2:9" ht="16.5" x14ac:dyDescent="0.3">
      <c r="B114" s="1"/>
      <c r="C114" s="2"/>
      <c r="D114" s="1"/>
      <c r="E114" s="1"/>
      <c r="F114" s="1"/>
      <c r="G114" s="1"/>
      <c r="H114" s="1"/>
      <c r="I114" s="3"/>
    </row>
    <row r="115" spans="2:9" ht="16.5" x14ac:dyDescent="0.3">
      <c r="B115" s="1"/>
      <c r="C115" s="2"/>
      <c r="D115" s="1"/>
      <c r="E115" s="1"/>
      <c r="F115" s="1"/>
      <c r="G115" s="1"/>
      <c r="H115" s="1"/>
      <c r="I115" s="3"/>
    </row>
    <row r="116" spans="2:9" ht="16.5" x14ac:dyDescent="0.3">
      <c r="B116" s="1"/>
      <c r="C116" s="2"/>
      <c r="D116" s="1"/>
      <c r="E116" s="1"/>
      <c r="F116" s="1"/>
      <c r="G116" s="1"/>
      <c r="H116" s="1"/>
      <c r="I116" s="3"/>
    </row>
    <row r="117" spans="2:9" ht="16.5" x14ac:dyDescent="0.3">
      <c r="B117" s="1"/>
      <c r="C117" s="2"/>
      <c r="D117" s="1"/>
      <c r="E117" s="1"/>
      <c r="F117" s="1"/>
      <c r="G117" s="1"/>
      <c r="H117" s="1"/>
      <c r="I117" s="3"/>
    </row>
    <row r="118" spans="2:9" ht="16.5" x14ac:dyDescent="0.3">
      <c r="B118" s="1"/>
      <c r="C118" s="2"/>
      <c r="D118" s="1"/>
      <c r="E118" s="1"/>
      <c r="F118" s="1"/>
      <c r="G118" s="1"/>
      <c r="H118" s="1"/>
      <c r="I118" s="3"/>
    </row>
    <row r="119" spans="2:9" ht="16.5" x14ac:dyDescent="0.3">
      <c r="B119" s="1"/>
      <c r="C119" s="2"/>
      <c r="D119" s="1"/>
      <c r="E119" s="1"/>
      <c r="F119" s="1"/>
      <c r="G119" s="1"/>
      <c r="H119" s="1"/>
      <c r="I119" s="3"/>
    </row>
    <row r="120" spans="2:9" ht="16.5" x14ac:dyDescent="0.3">
      <c r="B120" s="1"/>
      <c r="C120" s="2"/>
      <c r="D120" s="1"/>
      <c r="E120" s="1"/>
      <c r="F120" s="1"/>
      <c r="G120" s="1"/>
      <c r="H120" s="1"/>
      <c r="I120" s="3"/>
    </row>
    <row r="121" spans="2:9" ht="16.5" x14ac:dyDescent="0.3">
      <c r="B121" s="1"/>
      <c r="C121" s="2"/>
      <c r="D121" s="1"/>
      <c r="E121" s="1"/>
      <c r="F121" s="1"/>
      <c r="G121" s="1"/>
      <c r="H121" s="1"/>
      <c r="I121" s="3"/>
    </row>
    <row r="122" spans="2:9" ht="16.5" x14ac:dyDescent="0.3">
      <c r="B122" s="1"/>
      <c r="C122" s="2"/>
      <c r="D122" s="1"/>
      <c r="E122" s="1"/>
      <c r="F122" s="1"/>
      <c r="G122" s="1"/>
      <c r="H122" s="1"/>
      <c r="I122" s="3"/>
    </row>
    <row r="123" spans="2:9" ht="16.5" x14ac:dyDescent="0.3">
      <c r="B123" s="1"/>
      <c r="C123" s="2"/>
      <c r="D123" s="1"/>
      <c r="E123" s="1"/>
      <c r="F123" s="1"/>
      <c r="G123" s="1"/>
      <c r="H123" s="1"/>
      <c r="I123" s="3"/>
    </row>
    <row r="124" spans="2:9" ht="16.5" x14ac:dyDescent="0.3">
      <c r="B124" s="1"/>
      <c r="C124" s="2"/>
      <c r="D124" s="1"/>
      <c r="E124" s="1"/>
      <c r="F124" s="1"/>
      <c r="G124" s="1"/>
      <c r="H124" s="1"/>
      <c r="I124" s="3"/>
    </row>
    <row r="125" spans="2:9" ht="16.5" x14ac:dyDescent="0.3">
      <c r="B125" s="1"/>
      <c r="C125" s="2"/>
      <c r="D125" s="1"/>
      <c r="E125" s="1"/>
      <c r="F125" s="1"/>
      <c r="G125" s="1"/>
      <c r="H125" s="1"/>
      <c r="I125" s="3"/>
    </row>
    <row r="126" spans="2:9" ht="16.5" x14ac:dyDescent="0.3">
      <c r="B126" s="1"/>
      <c r="C126" s="2"/>
      <c r="D126" s="1"/>
      <c r="E126" s="1"/>
      <c r="F126" s="1"/>
      <c r="G126" s="1"/>
      <c r="H126" s="1"/>
      <c r="I126" s="3"/>
    </row>
    <row r="127" spans="2:9" ht="16.5" x14ac:dyDescent="0.3">
      <c r="B127" s="1"/>
      <c r="C127" s="2"/>
      <c r="D127" s="1"/>
      <c r="E127" s="1"/>
      <c r="F127" s="1"/>
      <c r="G127" s="1"/>
      <c r="H127" s="1"/>
      <c r="I127" s="3"/>
    </row>
  </sheetData>
  <sheetProtection selectLockedCells="1"/>
  <mergeCells count="36">
    <mergeCell ref="C71:H73"/>
    <mergeCell ref="E74:H74"/>
    <mergeCell ref="C75:H76"/>
    <mergeCell ref="C63:D63"/>
    <mergeCell ref="C20:D20"/>
    <mergeCell ref="C24:D24"/>
    <mergeCell ref="D37:H37"/>
    <mergeCell ref="C38:D38"/>
    <mergeCell ref="C48:D48"/>
    <mergeCell ref="C49:D49"/>
    <mergeCell ref="D51:H51"/>
    <mergeCell ref="C52:D52"/>
    <mergeCell ref="E68:H68"/>
    <mergeCell ref="C21:D21"/>
    <mergeCell ref="C28:D28"/>
    <mergeCell ref="L2:L8"/>
    <mergeCell ref="N2:N8"/>
    <mergeCell ref="P2:P8"/>
    <mergeCell ref="C64:D64"/>
    <mergeCell ref="C70:H70"/>
    <mergeCell ref="E5:F5"/>
    <mergeCell ref="C16:D16"/>
    <mergeCell ref="C46:D46"/>
    <mergeCell ref="B2:C2"/>
    <mergeCell ref="D2:H2"/>
    <mergeCell ref="E3:H3"/>
    <mergeCell ref="E4:F4"/>
    <mergeCell ref="G4:H4"/>
    <mergeCell ref="C23:H23"/>
    <mergeCell ref="C11:H11"/>
    <mergeCell ref="C15:D15"/>
    <mergeCell ref="E8:E9"/>
    <mergeCell ref="F8:F9"/>
    <mergeCell ref="G8:G9"/>
    <mergeCell ref="H8:H9"/>
    <mergeCell ref="C6:C9"/>
  </mergeCells>
  <pageMargins left="0.39370078740157483"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données Admin</vt:lpstr>
      <vt:lpstr>niveau d'évaluation</vt:lpstr>
      <vt:lpstr>U51</vt:lpstr>
      <vt:lpstr>'U51'!Zone_d_impression</vt:lpstr>
    </vt:vector>
  </TitlesOfParts>
  <Company>Rectorat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Claude POJOLAT</dc:creator>
  <cp:lastModifiedBy>clargeau1</cp:lastModifiedBy>
  <cp:lastPrinted>2020-01-23T12:44:17Z</cp:lastPrinted>
  <dcterms:created xsi:type="dcterms:W3CDTF">2018-07-19T12:19:57Z</dcterms:created>
  <dcterms:modified xsi:type="dcterms:W3CDTF">2023-12-15T08:24:46Z</dcterms:modified>
</cp:coreProperties>
</file>